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65" firstSheet="1" activeTab="1"/>
  </bookViews>
  <sheets>
    <sheet name="祝日" sheetId="8" state="hidden" r:id="rId1"/>
    <sheet name="様式３" sheetId="9" r:id="rId2"/>
    <sheet name="様式３ (サンプル)" sheetId="10" r:id="rId3"/>
  </sheets>
  <externalReferences>
    <externalReference r:id="rId4"/>
  </externalReferences>
  <definedNames>
    <definedName name="_xlnm.Print_Area" localSheetId="1">様式３!$A$1:$AK$37</definedName>
    <definedName name="_xlnm.Print_Area" localSheetId="2">'様式３ (サンプル)'!$A$1:$AK$37</definedName>
  </definedNames>
  <calcPr calcId="145621"/>
</workbook>
</file>

<file path=xl/calcChain.xml><?xml version="1.0" encoding="utf-8"?>
<calcChain xmlns="http://schemas.openxmlformats.org/spreadsheetml/2006/main">
  <c r="AN12" i="10" l="1"/>
  <c r="AJ11" i="10"/>
  <c r="AN10" i="10"/>
  <c r="F9" i="10"/>
  <c r="F8" i="10"/>
  <c r="F7" i="10"/>
  <c r="AA6" i="10"/>
  <c r="F11" i="10" l="1"/>
  <c r="F10" i="10"/>
  <c r="G9" i="10"/>
  <c r="G11" i="10" l="1"/>
  <c r="G10" i="10"/>
  <c r="H9" i="10"/>
  <c r="H11" i="10" l="1"/>
  <c r="H10" i="10"/>
  <c r="I9" i="10"/>
  <c r="I11" i="10" l="1"/>
  <c r="I10" i="10"/>
  <c r="J9" i="10"/>
  <c r="J10" i="10" l="1"/>
  <c r="K9" i="10"/>
  <c r="J11" i="10"/>
  <c r="K11" i="10" l="1"/>
  <c r="K10" i="10"/>
  <c r="L9" i="10"/>
  <c r="L11" i="10" l="1"/>
  <c r="L10" i="10"/>
  <c r="M9" i="10"/>
  <c r="M11" i="10" l="1"/>
  <c r="M10" i="10"/>
  <c r="N9" i="10"/>
  <c r="N11" i="10" l="1"/>
  <c r="N10" i="10"/>
  <c r="O9" i="10"/>
  <c r="O11" i="10" l="1"/>
  <c r="O10" i="10"/>
  <c r="P9" i="10"/>
  <c r="P10" i="10" l="1"/>
  <c r="Q9" i="10"/>
  <c r="P11" i="10"/>
  <c r="Q11" i="10" l="1"/>
  <c r="Q10" i="10"/>
  <c r="R9" i="10"/>
  <c r="R11" i="10" l="1"/>
  <c r="R10" i="10"/>
  <c r="S9" i="10"/>
  <c r="S11" i="10" l="1"/>
  <c r="S10" i="10"/>
  <c r="T9" i="10"/>
  <c r="T11" i="10" l="1"/>
  <c r="T10" i="10"/>
  <c r="U9" i="10"/>
  <c r="U11" i="10" l="1"/>
  <c r="U10" i="10"/>
  <c r="V9" i="10"/>
  <c r="V10" i="10" l="1"/>
  <c r="W9" i="10"/>
  <c r="V11" i="10"/>
  <c r="W11" i="10" l="1"/>
  <c r="W10" i="10"/>
  <c r="X9" i="10"/>
  <c r="X11" i="10" l="1"/>
  <c r="X10" i="10"/>
  <c r="Y9" i="10"/>
  <c r="Y11" i="10" l="1"/>
  <c r="Y10" i="10"/>
  <c r="Z9" i="10"/>
  <c r="Z11" i="10" l="1"/>
  <c r="Z10" i="10"/>
  <c r="AA9" i="10"/>
  <c r="AA11" i="10" l="1"/>
  <c r="AA10" i="10"/>
  <c r="AB9" i="10"/>
  <c r="AB11" i="10" l="1"/>
  <c r="AB10" i="10"/>
  <c r="AC9" i="10"/>
  <c r="AC10" i="10" l="1"/>
  <c r="AC11" i="10"/>
  <c r="AD9" i="10"/>
  <c r="AD11" i="10" l="1"/>
  <c r="AD10" i="10"/>
  <c r="AE9" i="10"/>
  <c r="AE11" i="10" l="1"/>
  <c r="AE10" i="10"/>
  <c r="AF9" i="10"/>
  <c r="AF11" i="10" l="1"/>
  <c r="AF10" i="10"/>
  <c r="AG9" i="10"/>
  <c r="AG11" i="10" l="1"/>
  <c r="AG10" i="10"/>
  <c r="AH9" i="10"/>
  <c r="AH10" i="10" l="1"/>
  <c r="AI9" i="10"/>
  <c r="AH11" i="10"/>
  <c r="AI11" i="10" l="1"/>
  <c r="AI10" i="10"/>
  <c r="AN9" i="10"/>
  <c r="AN11" i="10" s="1"/>
  <c r="AN12" i="9" l="1"/>
  <c r="AN10" i="9" l="1"/>
  <c r="F8" i="9"/>
  <c r="AN9" i="9" l="1"/>
  <c r="AN11" i="9" s="1"/>
</calcChain>
</file>

<file path=xl/sharedStrings.xml><?xml version="1.0" encoding="utf-8"?>
<sst xmlns="http://schemas.openxmlformats.org/spreadsheetml/2006/main" count="225" uniqueCount="63">
  <si>
    <t>工事着手日</t>
    <rPh sb="0" eb="2">
      <t>コウジ</t>
    </rPh>
    <rPh sb="2" eb="4">
      <t>チャクシュ</t>
    </rPh>
    <rPh sb="4" eb="5">
      <t>ビ</t>
    </rPh>
    <phoneticPr fontId="2"/>
  </si>
  <si>
    <t>工事期間</t>
    <rPh sb="0" eb="2">
      <t>コウジ</t>
    </rPh>
    <rPh sb="2" eb="4">
      <t>キカン</t>
    </rPh>
    <phoneticPr fontId="2"/>
  </si>
  <si>
    <t>月日</t>
    <rPh sb="0" eb="1">
      <t>ツキ</t>
    </rPh>
    <rPh sb="1" eb="2">
      <t>ヒ</t>
    </rPh>
    <phoneticPr fontId="2"/>
  </si>
  <si>
    <t>曜日</t>
    <rPh sb="0" eb="2">
      <t>ヨウビ</t>
    </rPh>
    <phoneticPr fontId="2"/>
  </si>
  <si>
    <t>木</t>
  </si>
  <si>
    <t>休</t>
    <rPh sb="0" eb="1">
      <t>キュウ</t>
    </rPh>
    <phoneticPr fontId="2"/>
  </si>
  <si>
    <t>祝</t>
    <rPh sb="0" eb="1">
      <t>シュク</t>
    </rPh>
    <phoneticPr fontId="2"/>
  </si>
  <si>
    <t>工事完成日</t>
    <rPh sb="0" eb="2">
      <t>コウジ</t>
    </rPh>
    <rPh sb="2" eb="4">
      <t>カンセイ</t>
    </rPh>
    <rPh sb="4" eb="5">
      <t>ビ</t>
    </rPh>
    <phoneticPr fontId="2"/>
  </si>
  <si>
    <t>工　事　名</t>
    <rPh sb="0" eb="1">
      <t>コウ</t>
    </rPh>
    <rPh sb="2" eb="3">
      <t>コト</t>
    </rPh>
    <rPh sb="4" eb="5">
      <t>ナ</t>
    </rPh>
    <phoneticPr fontId="2"/>
  </si>
  <si>
    <t>○○○○工事</t>
    <rPh sb="4" eb="6">
      <t>コウジ</t>
    </rPh>
    <phoneticPr fontId="2"/>
  </si>
  <si>
    <t>日付</t>
  </si>
  <si>
    <t>曜日</t>
  </si>
  <si>
    <t>名称</t>
  </si>
  <si>
    <t>水</t>
  </si>
  <si>
    <t>元日</t>
  </si>
  <si>
    <t>月</t>
  </si>
  <si>
    <t>成人の日</t>
  </si>
  <si>
    <t>火</t>
  </si>
  <si>
    <t>建国記念の日</t>
  </si>
  <si>
    <t>日</t>
  </si>
  <si>
    <t>天皇誕生日</t>
  </si>
  <si>
    <t>振替休日</t>
  </si>
  <si>
    <t>金</t>
  </si>
  <si>
    <t>春分の日</t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</si>
  <si>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</si>
  <si>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</si>
  <si>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</si>
  <si>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</si>
  <si>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</si>
  <si>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</si>
  <si>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</si>
  <si>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</si>
  <si>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</si>
  <si>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</si>
  <si>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</si>
  <si>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土</t>
  </si>
  <si>
    <t>祝日</t>
    <rPh sb="0" eb="1">
      <t>イワイ</t>
    </rPh>
    <rPh sb="1" eb="2">
      <t>ニチ</t>
    </rPh>
    <phoneticPr fontId="2"/>
  </si>
  <si>
    <t>対象外期間</t>
    <rPh sb="0" eb="3">
      <t>タイショウガイ</t>
    </rPh>
    <rPh sb="3" eb="5">
      <t>キカン</t>
    </rPh>
    <phoneticPr fontId="2"/>
  </si>
  <si>
    <t>夏休：夏季休暇（３日間）</t>
    <rPh sb="0" eb="1">
      <t>ナツ</t>
    </rPh>
    <rPh sb="1" eb="2">
      <t>ヤス</t>
    </rPh>
    <rPh sb="3" eb="5">
      <t>カキ</t>
    </rPh>
    <rPh sb="5" eb="7">
      <t>キュウカ</t>
    </rPh>
    <rPh sb="9" eb="10">
      <t>ニチ</t>
    </rPh>
    <rPh sb="10" eb="11">
      <t>カン</t>
    </rPh>
    <phoneticPr fontId="2"/>
  </si>
  <si>
    <t>一時中止：工事全体を一時中止している期間</t>
    <rPh sb="0" eb="2">
      <t>イチジ</t>
    </rPh>
    <rPh sb="2" eb="4">
      <t>チュウシ</t>
    </rPh>
    <rPh sb="5" eb="7">
      <t>コウジ</t>
    </rPh>
    <rPh sb="7" eb="9">
      <t>ゼンタイ</t>
    </rPh>
    <rPh sb="10" eb="12">
      <t>イチジ</t>
    </rPh>
    <rPh sb="12" eb="14">
      <t>チュウシ</t>
    </rPh>
    <rPh sb="18" eb="20">
      <t>キカン</t>
    </rPh>
    <phoneticPr fontId="2"/>
  </si>
  <si>
    <t>その他：発注者があらかじめ対象外としている内容に該当する期間</t>
    <rPh sb="2" eb="3">
      <t>タ</t>
    </rPh>
    <rPh sb="4" eb="7">
      <t>ハッチュウシャ</t>
    </rPh>
    <rPh sb="13" eb="16">
      <t>タイショウガイ</t>
    </rPh>
    <rPh sb="21" eb="23">
      <t>ナイヨウ</t>
    </rPh>
    <rPh sb="24" eb="26">
      <t>ガイトウ</t>
    </rPh>
    <rPh sb="28" eb="30">
      <t>キカン</t>
    </rPh>
    <phoneticPr fontId="2"/>
  </si>
  <si>
    <t>月日数</t>
    <rPh sb="0" eb="1">
      <t>ツキ</t>
    </rPh>
    <rPh sb="1" eb="3">
      <t>ニッスウ</t>
    </rPh>
    <phoneticPr fontId="2"/>
  </si>
  <si>
    <t>実績日数</t>
    <rPh sb="0" eb="2">
      <t>ジッセキ</t>
    </rPh>
    <rPh sb="2" eb="4">
      <t>ニッスウ</t>
    </rPh>
    <phoneticPr fontId="2"/>
  </si>
  <si>
    <t>対象日数</t>
    <rPh sb="0" eb="2">
      <t>タイショウ</t>
    </rPh>
    <rPh sb="2" eb="4">
      <t>ニッスウ</t>
    </rPh>
    <phoneticPr fontId="2"/>
  </si>
  <si>
    <t>冬休：年末年始休暇（６日間）</t>
    <rPh sb="0" eb="1">
      <t>フユ</t>
    </rPh>
    <rPh sb="1" eb="2">
      <t>ヤス</t>
    </rPh>
    <rPh sb="3" eb="5">
      <t>ネンマツ</t>
    </rPh>
    <rPh sb="5" eb="7">
      <t>ネンシ</t>
    </rPh>
    <rPh sb="7" eb="9">
      <t>キュウカ</t>
    </rPh>
    <rPh sb="11" eb="12">
      <t>ニチ</t>
    </rPh>
    <rPh sb="12" eb="13">
      <t>カン</t>
    </rPh>
    <phoneticPr fontId="2"/>
  </si>
  <si>
    <t>製作：工場製作のみを実施している期間</t>
    <rPh sb="0" eb="2">
      <t>セイサク</t>
    </rPh>
    <rPh sb="3" eb="5">
      <t>コウジョウ</t>
    </rPh>
    <rPh sb="5" eb="7">
      <t>セイサク</t>
    </rPh>
    <rPh sb="10" eb="12">
      <t>ジッシ</t>
    </rPh>
    <rPh sb="16" eb="18">
      <t>キカン</t>
    </rPh>
    <phoneticPr fontId="2"/>
  </si>
  <si>
    <t>対象外日数</t>
    <rPh sb="0" eb="3">
      <t>タイショウガイ</t>
    </rPh>
    <rPh sb="3" eb="5">
      <t>ニッスウ</t>
    </rPh>
    <phoneticPr fontId="2"/>
  </si>
  <si>
    <t>工種</t>
    <rPh sb="0" eb="2">
      <t>コウシュ</t>
    </rPh>
    <phoneticPr fontId="2"/>
  </si>
  <si>
    <t>種別</t>
    <rPh sb="0" eb="2">
      <t>シュベツ</t>
    </rPh>
    <phoneticPr fontId="2"/>
  </si>
  <si>
    <t>場所</t>
    <rPh sb="0" eb="2">
      <t>バショ</t>
    </rPh>
    <phoneticPr fontId="2"/>
  </si>
  <si>
    <t>作業・閉所種別</t>
    <rPh sb="0" eb="2">
      <t>サギョウ</t>
    </rPh>
    <rPh sb="3" eb="5">
      <t>ヘイショ</t>
    </rPh>
    <rPh sb="5" eb="7">
      <t>シュベツ</t>
    </rPh>
    <phoneticPr fontId="2"/>
  </si>
  <si>
    <t>備　考</t>
    <rPh sb="0" eb="1">
      <t>ビ</t>
    </rPh>
    <rPh sb="2" eb="3">
      <t>コウ</t>
    </rPh>
    <phoneticPr fontId="2"/>
  </si>
  <si>
    <t>対象期間日数</t>
    <rPh sb="0" eb="2">
      <t>タイショウ</t>
    </rPh>
    <rPh sb="2" eb="4">
      <t>キカン</t>
    </rPh>
    <rPh sb="4" eb="6">
      <t>ニッスウ</t>
    </rPh>
    <phoneticPr fontId="2"/>
  </si>
  <si>
    <t>現場閉所日数</t>
    <rPh sb="0" eb="2">
      <t>ゲンバ</t>
    </rPh>
    <rPh sb="2" eb="4">
      <t>ヘイショ</t>
    </rPh>
    <rPh sb="4" eb="6">
      <t>ニッスウ</t>
    </rPh>
    <phoneticPr fontId="2"/>
  </si>
  <si>
    <t>日</t>
    <rPh sb="0" eb="1">
      <t>ニチ</t>
    </rPh>
    <phoneticPr fontId="2"/>
  </si>
  <si>
    <t>【現場閉所月間実績書】</t>
    <rPh sb="1" eb="3">
      <t>ゲンバ</t>
    </rPh>
    <rPh sb="3" eb="5">
      <t>ヘイショ</t>
    </rPh>
    <rPh sb="5" eb="7">
      <t>ゲッカン</t>
    </rPh>
    <rPh sb="7" eb="9">
      <t>ジッセキ</t>
    </rPh>
    <rPh sb="9" eb="10">
      <t>ショ</t>
    </rPh>
    <phoneticPr fontId="2"/>
  </si>
  <si>
    <t>(様式3)</t>
    <rPh sb="1" eb="3">
      <t>ヨウシキ</t>
    </rPh>
    <phoneticPr fontId="2"/>
  </si>
  <si>
    <t>土留め</t>
    <rPh sb="0" eb="2">
      <t>ドド</t>
    </rPh>
    <phoneticPr fontId="2"/>
  </si>
  <si>
    <t>鋼矢板</t>
    <rPh sb="0" eb="3">
      <t>コウヤイタ</t>
    </rPh>
    <phoneticPr fontId="2"/>
  </si>
  <si>
    <t>○○○</t>
    <phoneticPr fontId="2"/>
  </si>
  <si>
    <t>掘削・管布設</t>
    <rPh sb="0" eb="2">
      <t>クッサク</t>
    </rPh>
    <rPh sb="3" eb="6">
      <t>カンフセツ</t>
    </rPh>
    <phoneticPr fontId="2"/>
  </si>
  <si>
    <t>○○○</t>
    <phoneticPr fontId="2"/>
  </si>
  <si>
    <t>現場着手</t>
    <rPh sb="0" eb="2">
      <t>ゲンバ</t>
    </rPh>
    <rPh sb="2" eb="4">
      <t>チャクシュ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</si>
</sst>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  <numFmt numFmtId="182" formatCode="m&quot;月&quot;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FFFFFF"/>
      <name val="メイリオ"/>
      <family val="3"/>
      <charset val="128"/>
    </font>
    <font>
      <sz val="10"/>
      <color rgb="FF222222"/>
      <name val="メイリオ"/>
      <family val="3"/>
      <charset val="128"/>
    </font>
    <font>
      <sz val="12"/>
      <name val="メイリオ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14" fontId="4" fillId="5" borderId="17" xfId="0" applyNumberFormat="1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9" fillId="2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vertical="center"/>
    </xf>
    <xf numFmtId="177" fontId="7" fillId="4" borderId="0" xfId="0" applyNumberFormat="1" applyFont="1" applyFill="1" applyBorder="1" applyAlignment="1">
      <alignment vertical="center"/>
    </xf>
    <xf numFmtId="178" fontId="7" fillId="0" borderId="0" xfId="0" applyNumberFormat="1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177" fontId="7" fillId="0" borderId="0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27" xfId="0" applyFont="1" applyBorder="1" applyAlignment="1">
      <alignment vertical="center" textRotation="255"/>
    </xf>
    <xf numFmtId="0" fontId="7" fillId="0" borderId="28" xfId="0" applyFont="1" applyBorder="1" applyAlignment="1">
      <alignment vertical="center" textRotation="255"/>
    </xf>
    <xf numFmtId="0" fontId="8" fillId="0" borderId="27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0" xfId="0" applyFont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178" fontId="7" fillId="0" borderId="4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>
      <alignment vertical="center"/>
    </xf>
    <xf numFmtId="0" fontId="7" fillId="0" borderId="25" xfId="0" applyFont="1" applyFill="1" applyBorder="1">
      <alignment vertical="center"/>
    </xf>
    <xf numFmtId="178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39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178" fontId="7" fillId="0" borderId="43" xfId="0" applyNumberFormat="1" applyFont="1" applyBorder="1" applyAlignment="1" applyProtection="1">
      <alignment horizontal="center" vertical="center" shrinkToFit="1"/>
      <protection locked="0"/>
    </xf>
    <xf numFmtId="178" fontId="7" fillId="2" borderId="4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42" xfId="0" applyNumberFormat="1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>
      <alignment vertical="center"/>
    </xf>
    <xf numFmtId="0" fontId="7" fillId="0" borderId="25" xfId="0" applyFont="1" applyBorder="1">
      <alignment vertical="center"/>
    </xf>
    <xf numFmtId="178" fontId="7" fillId="0" borderId="12" xfId="0" applyNumberFormat="1" applyFont="1" applyBorder="1" applyAlignment="1" applyProtection="1">
      <alignment horizontal="center" vertical="center" shrinkToFit="1"/>
      <protection locked="0"/>
    </xf>
    <xf numFmtId="178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178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12" xfId="0" applyNumberFormat="1" applyFont="1" applyBorder="1" applyAlignment="1">
      <alignment horizontal="center" vertical="center"/>
    </xf>
    <xf numFmtId="178" fontId="7" fillId="0" borderId="39" xfId="0" applyNumberFormat="1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8" borderId="7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2" borderId="35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180" fontId="7" fillId="0" borderId="2" xfId="0" applyNumberFormat="1" applyFont="1" applyFill="1" applyBorder="1" applyAlignment="1" applyProtection="1">
      <alignment horizontal="left" vertical="center" shrinkToFit="1"/>
      <protection locked="0"/>
    </xf>
    <xf numFmtId="180" fontId="7" fillId="0" borderId="9" xfId="0" applyNumberFormat="1" applyFont="1" applyFill="1" applyBorder="1" applyAlignment="1" applyProtection="1">
      <alignment horizontal="left" vertical="center" shrinkToFit="1"/>
      <protection locked="0"/>
    </xf>
    <xf numFmtId="180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180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2" xfId="0" applyNumberFormat="1" applyFont="1" applyFill="1" applyBorder="1" applyAlignment="1" applyProtection="1">
      <alignment horizontal="left" vertical="center"/>
      <protection locked="0"/>
    </xf>
    <xf numFmtId="180" fontId="9" fillId="0" borderId="9" xfId="0" applyNumberFormat="1" applyFont="1" applyFill="1" applyBorder="1" applyAlignment="1" applyProtection="1">
      <alignment horizontal="left" vertical="center"/>
      <protection locked="0"/>
    </xf>
    <xf numFmtId="180" fontId="9" fillId="0" borderId="9" xfId="0" applyNumberFormat="1" applyFont="1" applyFill="1" applyBorder="1" applyAlignment="1" applyProtection="1">
      <alignment horizontal="center" vertical="center"/>
      <protection locked="0"/>
    </xf>
    <xf numFmtId="18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182" fontId="7" fillId="0" borderId="7" xfId="0" applyNumberFormat="1" applyFont="1" applyBorder="1" applyAlignment="1">
      <alignment horizontal="center" vertical="center" shrinkToFit="1"/>
    </xf>
    <xf numFmtId="182" fontId="7" fillId="0" borderId="13" xfId="0" applyNumberFormat="1" applyFont="1" applyBorder="1" applyAlignment="1">
      <alignment horizontal="center" vertical="center" shrinkToFit="1"/>
    </xf>
    <xf numFmtId="182" fontId="7" fillId="0" borderId="35" xfId="0" applyNumberFormat="1" applyFont="1" applyBorder="1" applyAlignment="1">
      <alignment horizontal="center" vertical="center" shrinkToFit="1"/>
    </xf>
    <xf numFmtId="178" fontId="7" fillId="0" borderId="19" xfId="0" applyNumberFormat="1" applyFont="1" applyBorder="1" applyAlignment="1" applyProtection="1">
      <alignment horizontal="center" vertical="center" shrinkToFit="1"/>
      <protection locked="0"/>
    </xf>
    <xf numFmtId="178" fontId="7" fillId="0" borderId="20" xfId="0" applyNumberFormat="1" applyFont="1" applyBorder="1" applyAlignment="1" applyProtection="1">
      <alignment horizontal="center" vertical="center" shrinkToFit="1"/>
      <protection locked="0"/>
    </xf>
    <xf numFmtId="178" fontId="7" fillId="0" borderId="14" xfId="0" applyNumberFormat="1" applyFont="1" applyBorder="1" applyAlignment="1" applyProtection="1">
      <alignment horizontal="center" vertical="center" shrinkToFit="1"/>
      <protection locked="0"/>
    </xf>
    <xf numFmtId="178" fontId="7" fillId="0" borderId="21" xfId="0" applyNumberFormat="1" applyFont="1" applyBorder="1" applyAlignment="1" applyProtection="1">
      <alignment horizontal="center" vertical="center" shrinkToFit="1"/>
      <protection locked="0"/>
    </xf>
    <xf numFmtId="178" fontId="7" fillId="0" borderId="29" xfId="0" applyNumberFormat="1" applyFont="1" applyBorder="1" applyAlignment="1" applyProtection="1">
      <alignment horizontal="center" vertical="center" shrinkToFit="1"/>
      <protection locked="0"/>
    </xf>
    <xf numFmtId="178" fontId="7" fillId="0" borderId="31" xfId="0" applyNumberFormat="1" applyFont="1" applyBorder="1" applyAlignment="1" applyProtection="1">
      <alignment horizontal="center" vertical="center" shrinkToFit="1"/>
      <protection locked="0"/>
    </xf>
    <xf numFmtId="17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182" fontId="7" fillId="0" borderId="22" xfId="0" applyNumberFormat="1" applyFont="1" applyBorder="1" applyAlignment="1">
      <alignment horizontal="center" vertical="center"/>
    </xf>
    <xf numFmtId="182" fontId="7" fillId="0" borderId="2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1" fontId="7" fillId="0" borderId="2" xfId="0" applyNumberFormat="1" applyFont="1" applyBorder="1" applyAlignment="1">
      <alignment horizontal="left" vertical="center"/>
    </xf>
    <xf numFmtId="181" fontId="7" fillId="0" borderId="9" xfId="0" applyNumberFormat="1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11"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56028</xdr:rowOff>
    </xdr:from>
    <xdr:to>
      <xdr:col>17</xdr:col>
      <xdr:colOff>106700</xdr:colOff>
      <xdr:row>2</xdr:row>
      <xdr:rowOff>66746</xdr:rowOff>
    </xdr:to>
    <xdr:sp macro="" textlink="">
      <xdr:nvSpPr>
        <xdr:cNvPr id="2" name="角丸四角形 1"/>
        <xdr:cNvSpPr/>
      </xdr:nvSpPr>
      <xdr:spPr>
        <a:xfrm>
          <a:off x="5676900" y="56028"/>
          <a:ext cx="1325900" cy="42029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記　載　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c04\&#20225;&#30011;&#20418;\&#20418;&#21729;&#8658;&#20418;&#38263;\&#36913;&#20241;&#65298;&#26085;&#21046;&#36969;&#29992;&#24037;&#20107;\&#65288;&#27096;&#24335;3&#65289;&#29694;&#22580;&#38281;&#25152;&#26376;&#38291;&#23455;&#32318;&#26360;%20s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 (5)"/>
      <sheetName val="別紙1 (4)"/>
      <sheetName val="別紙1 (3)"/>
      <sheetName val="別紙1 (2)"/>
      <sheetName val="別紙1"/>
      <sheetName val="祝日"/>
      <sheetName val="様式３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43831</v>
          </cell>
          <cell r="B2" t="str">
            <v>水</v>
          </cell>
          <cell r="C2" t="str">
            <v>元日</v>
          </cell>
          <cell r="D2" t="str">
            <v>祝</v>
          </cell>
        </row>
        <row r="3">
          <cell r="A3">
            <v>43843</v>
          </cell>
          <cell r="B3" t="str">
            <v>月</v>
          </cell>
          <cell r="C3" t="str">
            <v>成人の日</v>
          </cell>
          <cell r="D3" t="str">
            <v>祝</v>
          </cell>
        </row>
        <row r="4">
          <cell r="A4">
            <v>43872</v>
          </cell>
          <cell r="B4" t="str">
            <v>火</v>
          </cell>
          <cell r="C4" t="str">
            <v>建国記念の日</v>
          </cell>
          <cell r="D4" t="str">
            <v>祝</v>
          </cell>
        </row>
        <row r="5">
          <cell r="A5">
            <v>43884</v>
          </cell>
          <cell r="B5" t="str">
            <v>日</v>
          </cell>
          <cell r="C5" t="str">
            <v>天皇誕生日</v>
          </cell>
          <cell r="D5" t="str">
            <v>祝</v>
          </cell>
        </row>
        <row r="6">
          <cell r="A6">
            <v>43885</v>
          </cell>
          <cell r="B6" t="str">
            <v>月</v>
          </cell>
          <cell r="C6" t="str">
            <v>振替休日</v>
          </cell>
          <cell r="D6" t="str">
            <v>祝</v>
          </cell>
        </row>
        <row r="7">
          <cell r="A7">
            <v>43910</v>
          </cell>
          <cell r="B7" t="str">
            <v>金</v>
          </cell>
          <cell r="C7" t="str">
            <v>春分の日</v>
          </cell>
          <cell r="D7" t="str">
            <v>祝</v>
          </cell>
        </row>
        <row r="8">
          <cell r="A8">
            <v>43950</v>
          </cell>
          <cell r="B8" t="str">
            <v>水</v>
          </cell>
          <cell r="C8" t="str">
            <v>昭和の日</v>
          </cell>
          <cell r="D8" t="str">
            <v>祝</v>
          </cell>
        </row>
        <row r="9">
          <cell r="A9">
            <v>43954</v>
          </cell>
          <cell r="B9" t="str">
            <v>日</v>
          </cell>
          <cell r="C9" t="str">
            <v>憲法記念日</v>
          </cell>
          <cell r="D9" t="str">
            <v>祝</v>
          </cell>
        </row>
        <row r="10">
          <cell r="A10">
            <v>43955</v>
          </cell>
          <cell r="B10" t="str">
            <v>月</v>
          </cell>
          <cell r="C10" t="str">
            <v>みどりの日</v>
          </cell>
          <cell r="D10" t="str">
            <v>祝</v>
          </cell>
        </row>
        <row r="11">
          <cell r="A11">
            <v>43956</v>
          </cell>
          <cell r="B11" t="str">
            <v>火</v>
          </cell>
          <cell r="C11" t="str">
            <v>こどもの日</v>
          </cell>
          <cell r="D11" t="str">
            <v>祝</v>
          </cell>
        </row>
        <row r="12">
          <cell r="A12">
            <v>43957</v>
          </cell>
          <cell r="B12" t="str">
            <v>水</v>
          </cell>
          <cell r="C12" t="str">
            <v>振替休日</v>
          </cell>
          <cell r="D12" t="str">
            <v>祝</v>
          </cell>
        </row>
        <row r="13">
          <cell r="A13">
            <v>44035</v>
          </cell>
          <cell r="B13" t="str">
            <v>木</v>
          </cell>
          <cell r="C13" t="str">
            <v>海の日</v>
          </cell>
          <cell r="D13" t="str">
            <v>祝</v>
          </cell>
        </row>
        <row r="14">
          <cell r="A14">
            <v>44036</v>
          </cell>
          <cell r="B14" t="str">
            <v>金</v>
          </cell>
          <cell r="C14" t="str">
            <v>スポーツの日</v>
          </cell>
          <cell r="D14" t="str">
            <v>祝</v>
          </cell>
        </row>
        <row r="15">
          <cell r="A15">
            <v>44053</v>
          </cell>
          <cell r="B15" t="str">
            <v>月</v>
          </cell>
          <cell r="C15" t="str">
            <v>山の日</v>
          </cell>
          <cell r="D15" t="str">
            <v>祝</v>
          </cell>
        </row>
        <row r="16">
          <cell r="A16">
            <v>44095</v>
          </cell>
          <cell r="B16" t="str">
            <v>月</v>
          </cell>
          <cell r="C16" t="str">
            <v>敬老の日</v>
          </cell>
          <cell r="D16" t="str">
            <v>祝</v>
          </cell>
        </row>
        <row r="17">
          <cell r="A17">
            <v>44096</v>
          </cell>
          <cell r="B17" t="str">
            <v>火</v>
          </cell>
          <cell r="C17" t="str">
            <v>秋分の日</v>
          </cell>
          <cell r="D17" t="str">
            <v>祝</v>
          </cell>
        </row>
        <row r="18">
          <cell r="A18">
            <v>44138</v>
          </cell>
          <cell r="B18" t="str">
            <v>火</v>
          </cell>
          <cell r="C18" t="str">
            <v>文化の日</v>
          </cell>
          <cell r="D18" t="str">
            <v>祝</v>
          </cell>
        </row>
        <row r="19">
          <cell r="A19">
            <v>44158</v>
          </cell>
          <cell r="B19" t="str">
            <v>月</v>
          </cell>
          <cell r="C19" t="str">
            <v>勤労感謝の日</v>
          </cell>
          <cell r="D19" t="str">
            <v>祝</v>
          </cell>
        </row>
        <row r="20">
          <cell r="A20">
            <v>44197</v>
          </cell>
          <cell r="B20" t="str">
            <v>金</v>
          </cell>
          <cell r="C20" t="str">
            <v>元日</v>
          </cell>
          <cell r="D20" t="str">
            <v>祝</v>
          </cell>
        </row>
        <row r="21">
          <cell r="A21">
            <v>44207</v>
          </cell>
          <cell r="B21" t="str">
            <v>月</v>
          </cell>
          <cell r="C21" t="str">
            <v>成人の日</v>
          </cell>
          <cell r="D21" t="str">
            <v>祝</v>
          </cell>
        </row>
        <row r="22">
          <cell r="A22">
            <v>44238</v>
          </cell>
          <cell r="B22" t="str">
            <v>木</v>
          </cell>
          <cell r="C22" t="str">
            <v>建国記念の日</v>
          </cell>
          <cell r="D22" t="str">
            <v>祝</v>
          </cell>
        </row>
        <row r="23">
          <cell r="A23">
            <v>44250</v>
          </cell>
          <cell r="B23" t="str">
            <v>火</v>
          </cell>
          <cell r="C23" t="str">
            <v>天皇誕生日</v>
          </cell>
          <cell r="D23" t="str">
            <v>祝</v>
          </cell>
        </row>
        <row r="24">
          <cell r="A24">
            <v>44275</v>
          </cell>
          <cell r="B24" t="str">
            <v>土</v>
          </cell>
          <cell r="C24" t="str">
            <v>春分の日</v>
          </cell>
          <cell r="D24" t="str">
            <v>祝</v>
          </cell>
        </row>
        <row r="25">
          <cell r="A25">
            <v>44315</v>
          </cell>
          <cell r="B25" t="str">
            <v>木</v>
          </cell>
          <cell r="C25" t="str">
            <v>昭和の日</v>
          </cell>
          <cell r="D25" t="str">
            <v>祝</v>
          </cell>
        </row>
        <row r="26">
          <cell r="A26">
            <v>44319</v>
          </cell>
          <cell r="B26" t="str">
            <v>月</v>
          </cell>
          <cell r="C26" t="str">
            <v>憲法記念日</v>
          </cell>
          <cell r="D26" t="str">
            <v>祝</v>
          </cell>
        </row>
        <row r="27">
          <cell r="A27">
            <v>44320</v>
          </cell>
          <cell r="B27" t="str">
            <v>火</v>
          </cell>
          <cell r="C27" t="str">
            <v>みどりの日</v>
          </cell>
          <cell r="D27" t="str">
            <v>祝</v>
          </cell>
        </row>
        <row r="28">
          <cell r="A28">
            <v>44321</v>
          </cell>
          <cell r="B28" t="str">
            <v>水</v>
          </cell>
          <cell r="C28" t="str">
            <v>こどもの日</v>
          </cell>
          <cell r="D28" t="str">
            <v>祝</v>
          </cell>
        </row>
        <row r="29">
          <cell r="A29">
            <v>44396</v>
          </cell>
          <cell r="B29" t="str">
            <v>月</v>
          </cell>
          <cell r="C29" t="str">
            <v>海の日</v>
          </cell>
          <cell r="D29" t="str">
            <v>祝</v>
          </cell>
        </row>
        <row r="30">
          <cell r="A30">
            <v>44419</v>
          </cell>
          <cell r="B30" t="str">
            <v>水</v>
          </cell>
          <cell r="C30" t="str">
            <v>山の日</v>
          </cell>
          <cell r="D30" t="str">
            <v>祝</v>
          </cell>
        </row>
        <row r="31">
          <cell r="A31">
            <v>44459</v>
          </cell>
          <cell r="B31" t="str">
            <v>月</v>
          </cell>
          <cell r="C31" t="str">
            <v>敬老の日</v>
          </cell>
          <cell r="D31" t="str">
            <v>祝</v>
          </cell>
        </row>
        <row r="32">
          <cell r="A32">
            <v>44462</v>
          </cell>
          <cell r="B32" t="str">
            <v>木</v>
          </cell>
          <cell r="C32" t="str">
            <v>秋分の日</v>
          </cell>
          <cell r="D32" t="str">
            <v>祝</v>
          </cell>
        </row>
        <row r="33">
          <cell r="A33">
            <v>44480</v>
          </cell>
          <cell r="B33" t="str">
            <v>月</v>
          </cell>
          <cell r="C33" t="str">
            <v>スポーツの日</v>
          </cell>
          <cell r="D33" t="str">
            <v>祝</v>
          </cell>
        </row>
        <row r="34">
          <cell r="A34">
            <v>44503</v>
          </cell>
          <cell r="B34" t="str">
            <v>水</v>
          </cell>
          <cell r="C34" t="str">
            <v>文化の日</v>
          </cell>
          <cell r="D34" t="str">
            <v>祝</v>
          </cell>
        </row>
        <row r="35">
          <cell r="A35">
            <v>44523</v>
          </cell>
          <cell r="B35" t="str">
            <v>火</v>
          </cell>
          <cell r="C35" t="str">
            <v>勤労感謝の日</v>
          </cell>
          <cell r="D35" t="str">
            <v>祝</v>
          </cell>
        </row>
        <row r="36">
          <cell r="A36">
            <v>44562</v>
          </cell>
          <cell r="B36" t="str">
            <v>土</v>
          </cell>
          <cell r="C36" t="str">
            <v>元日</v>
          </cell>
          <cell r="D36" t="str">
            <v>祝</v>
          </cell>
        </row>
        <row r="37">
          <cell r="A37">
            <v>44571</v>
          </cell>
          <cell r="B37" t="str">
            <v>月</v>
          </cell>
          <cell r="C37" t="str">
            <v>成人の日</v>
          </cell>
          <cell r="D37" t="str">
            <v>祝</v>
          </cell>
        </row>
        <row r="38">
          <cell r="A38">
            <v>44603</v>
          </cell>
          <cell r="B38" t="str">
            <v>金</v>
          </cell>
          <cell r="C38" t="str">
            <v>建国記念の日</v>
          </cell>
          <cell r="D38" t="str">
            <v>祝</v>
          </cell>
        </row>
        <row r="39">
          <cell r="A39">
            <v>44615</v>
          </cell>
          <cell r="B39" t="str">
            <v>水</v>
          </cell>
          <cell r="C39" t="str">
            <v>天皇誕生日</v>
          </cell>
          <cell r="D39" t="str">
            <v>祝</v>
          </cell>
        </row>
        <row r="40">
          <cell r="A40">
            <v>44641</v>
          </cell>
          <cell r="B40" t="str">
            <v>月</v>
          </cell>
          <cell r="C40" t="str">
            <v>春分の日</v>
          </cell>
          <cell r="D40" t="str">
            <v>祝</v>
          </cell>
        </row>
        <row r="41">
          <cell r="A41">
            <v>44680</v>
          </cell>
          <cell r="B41" t="str">
            <v>金</v>
          </cell>
          <cell r="C41" t="str">
            <v>昭和の日</v>
          </cell>
          <cell r="D41" t="str">
            <v>祝</v>
          </cell>
        </row>
        <row r="42">
          <cell r="A42">
            <v>44684</v>
          </cell>
          <cell r="B42" t="str">
            <v>火</v>
          </cell>
          <cell r="C42" t="str">
            <v>憲法記念日</v>
          </cell>
          <cell r="D42" t="str">
            <v>祝</v>
          </cell>
        </row>
        <row r="43">
          <cell r="A43">
            <v>44685</v>
          </cell>
          <cell r="B43" t="str">
            <v>水</v>
          </cell>
          <cell r="C43" t="str">
            <v>みどりの日</v>
          </cell>
          <cell r="D43" t="str">
            <v>祝</v>
          </cell>
        </row>
        <row r="44">
          <cell r="A44">
            <v>44686</v>
          </cell>
          <cell r="B44" t="str">
            <v>木</v>
          </cell>
          <cell r="C44" t="str">
            <v>こどもの日</v>
          </cell>
          <cell r="D44" t="str">
            <v>祝</v>
          </cell>
        </row>
        <row r="45">
          <cell r="A45">
            <v>44760</v>
          </cell>
          <cell r="B45" t="str">
            <v>月</v>
          </cell>
          <cell r="C45" t="str">
            <v>海の日</v>
          </cell>
          <cell r="D45" t="str">
            <v>祝</v>
          </cell>
        </row>
        <row r="46">
          <cell r="A46">
            <v>44784</v>
          </cell>
          <cell r="B46" t="str">
            <v>木</v>
          </cell>
          <cell r="C46" t="str">
            <v>山の日</v>
          </cell>
          <cell r="D46" t="str">
            <v>祝</v>
          </cell>
        </row>
        <row r="47">
          <cell r="A47">
            <v>44823</v>
          </cell>
          <cell r="B47" t="str">
            <v>月</v>
          </cell>
          <cell r="C47" t="str">
            <v>敬老の日</v>
          </cell>
          <cell r="D47" t="str">
            <v>祝</v>
          </cell>
        </row>
        <row r="48">
          <cell r="A48">
            <v>44827</v>
          </cell>
          <cell r="B48" t="str">
            <v>金</v>
          </cell>
          <cell r="C48" t="str">
            <v>秋分の日</v>
          </cell>
          <cell r="D48" t="str">
            <v>祝</v>
          </cell>
        </row>
        <row r="49">
          <cell r="A49">
            <v>44844</v>
          </cell>
          <cell r="B49" t="str">
            <v>月</v>
          </cell>
          <cell r="C49" t="str">
            <v>スポーツの日</v>
          </cell>
          <cell r="D49" t="str">
            <v>祝</v>
          </cell>
        </row>
        <row r="50">
          <cell r="A50">
            <v>44868</v>
          </cell>
          <cell r="B50" t="str">
            <v>木</v>
          </cell>
          <cell r="C50" t="str">
            <v>文化の日</v>
          </cell>
          <cell r="D50" t="str">
            <v>祝</v>
          </cell>
        </row>
        <row r="51">
          <cell r="A51">
            <v>44888</v>
          </cell>
          <cell r="B51" t="str">
            <v>水</v>
          </cell>
          <cell r="C51" t="str">
            <v>勤労感謝の日</v>
          </cell>
          <cell r="D51" t="str">
            <v>祝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19" workbookViewId="0">
      <selection activeCell="I27" sqref="I27"/>
    </sheetView>
  </sheetViews>
  <sheetFormatPr defaultRowHeight="13.5"/>
  <cols>
    <col min="1" max="1" width="11.125" bestFit="1" customWidth="1"/>
    <col min="3" max="3" width="14.125" bestFit="1" customWidth="1"/>
  </cols>
  <sheetData>
    <row r="1" spans="1:4" ht="19.5">
      <c r="A1" s="2" t="s">
        <v>10</v>
      </c>
      <c r="B1" s="3" t="s">
        <v>11</v>
      </c>
      <c r="C1" s="3" t="s">
        <v>12</v>
      </c>
    </row>
    <row r="2" spans="1:4" ht="19.5">
      <c r="A2" s="4">
        <v>43831</v>
      </c>
      <c r="B2" s="5" t="s">
        <v>13</v>
      </c>
      <c r="C2" s="6" t="s">
        <v>14</v>
      </c>
      <c r="D2" s="1" t="s">
        <v>6</v>
      </c>
    </row>
    <row r="3" spans="1:4" ht="19.5">
      <c r="A3" s="4">
        <v>43843</v>
      </c>
      <c r="B3" s="5" t="s">
        <v>15</v>
      </c>
      <c r="C3" s="6" t="s">
        <v>16</v>
      </c>
      <c r="D3" s="1" t="s">
        <v>6</v>
      </c>
    </row>
    <row r="4" spans="1:4" ht="19.5">
      <c r="A4" s="4">
        <v>43872</v>
      </c>
      <c r="B4" s="5" t="s">
        <v>17</v>
      </c>
      <c r="C4" s="6" t="s">
        <v>18</v>
      </c>
      <c r="D4" s="1" t="s">
        <v>6</v>
      </c>
    </row>
    <row r="5" spans="1:4" ht="19.5">
      <c r="A5" s="4">
        <v>43884</v>
      </c>
      <c r="B5" s="7" t="s">
        <v>19</v>
      </c>
      <c r="C5" s="6" t="s">
        <v>20</v>
      </c>
      <c r="D5" s="1" t="s">
        <v>6</v>
      </c>
    </row>
    <row r="6" spans="1:4" ht="19.5">
      <c r="A6" s="4">
        <v>43885</v>
      </c>
      <c r="B6" s="5" t="s">
        <v>15</v>
      </c>
      <c r="C6" s="6" t="s">
        <v>21</v>
      </c>
      <c r="D6" s="1" t="s">
        <v>6</v>
      </c>
    </row>
    <row r="7" spans="1:4" ht="19.5">
      <c r="A7" s="4">
        <v>43910</v>
      </c>
      <c r="B7" s="5" t="s">
        <v>22</v>
      </c>
      <c r="C7" s="6" t="s">
        <v>23</v>
      </c>
      <c r="D7" s="1" t="s">
        <v>6</v>
      </c>
    </row>
    <row r="8" spans="1:4" ht="19.5">
      <c r="A8" s="4">
        <v>43950</v>
      </c>
      <c r="B8" s="5" t="s">
        <v>13</v>
      </c>
      <c r="C8" s="6" t="s">
        <v>24</v>
      </c>
      <c r="D8" s="1" t="s">
        <v>6</v>
      </c>
    </row>
    <row r="9" spans="1:4" ht="19.5">
      <c r="A9" s="4">
        <v>43954</v>
      </c>
      <c r="B9" s="7" t="s">
        <v>19</v>
      </c>
      <c r="C9" s="6" t="s">
        <v>25</v>
      </c>
      <c r="D9" s="1" t="s">
        <v>6</v>
      </c>
    </row>
    <row r="10" spans="1:4" ht="19.5">
      <c r="A10" s="4">
        <v>43955</v>
      </c>
      <c r="B10" s="5" t="s">
        <v>15</v>
      </c>
      <c r="C10" s="6" t="s">
        <v>26</v>
      </c>
      <c r="D10" s="1" t="s">
        <v>6</v>
      </c>
    </row>
    <row r="11" spans="1:4" ht="19.5">
      <c r="A11" s="4">
        <v>43956</v>
      </c>
      <c r="B11" s="5" t="s">
        <v>17</v>
      </c>
      <c r="C11" s="6" t="s">
        <v>27</v>
      </c>
      <c r="D11" s="1" t="s">
        <v>6</v>
      </c>
    </row>
    <row r="12" spans="1:4" ht="19.5">
      <c r="A12" s="4">
        <v>43957</v>
      </c>
      <c r="B12" s="5" t="s">
        <v>13</v>
      </c>
      <c r="C12" s="6" t="s">
        <v>21</v>
      </c>
      <c r="D12" s="1" t="s">
        <v>6</v>
      </c>
    </row>
    <row r="13" spans="1:4" ht="19.5">
      <c r="A13" s="4">
        <v>44035</v>
      </c>
      <c r="B13" s="5" t="s">
        <v>4</v>
      </c>
      <c r="C13" s="6" t="s">
        <v>28</v>
      </c>
      <c r="D13" s="1" t="s">
        <v>6</v>
      </c>
    </row>
    <row r="14" spans="1:4" ht="19.5">
      <c r="A14" s="4">
        <v>44036</v>
      </c>
      <c r="B14" s="5" t="s">
        <v>22</v>
      </c>
      <c r="C14" s="6" t="s">
        <v>29</v>
      </c>
      <c r="D14" s="1" t="s">
        <v>6</v>
      </c>
    </row>
    <row r="15" spans="1:4" ht="19.5">
      <c r="A15" s="4">
        <v>44053</v>
      </c>
      <c r="B15" s="5" t="s">
        <v>15</v>
      </c>
      <c r="C15" s="6" t="s">
        <v>30</v>
      </c>
      <c r="D15" s="1" t="s">
        <v>6</v>
      </c>
    </row>
    <row r="16" spans="1:4" ht="19.5">
      <c r="A16" s="4">
        <v>44095</v>
      </c>
      <c r="B16" s="5" t="s">
        <v>15</v>
      </c>
      <c r="C16" s="6" t="s">
        <v>31</v>
      </c>
      <c r="D16" s="1" t="s">
        <v>6</v>
      </c>
    </row>
    <row r="17" spans="1:4" ht="19.5">
      <c r="A17" s="4">
        <v>44096</v>
      </c>
      <c r="B17" s="5" t="s">
        <v>17</v>
      </c>
      <c r="C17" s="6" t="s">
        <v>32</v>
      </c>
      <c r="D17" s="1" t="s">
        <v>6</v>
      </c>
    </row>
    <row r="18" spans="1:4" ht="19.5">
      <c r="A18" s="4">
        <v>44138</v>
      </c>
      <c r="B18" s="5" t="s">
        <v>17</v>
      </c>
      <c r="C18" s="6" t="s">
        <v>33</v>
      </c>
      <c r="D18" s="1" t="s">
        <v>6</v>
      </c>
    </row>
    <row r="19" spans="1:4" ht="19.5">
      <c r="A19" s="4">
        <v>44158</v>
      </c>
      <c r="B19" s="5" t="s">
        <v>15</v>
      </c>
      <c r="C19" s="6" t="s">
        <v>34</v>
      </c>
      <c r="D19" s="1" t="s">
        <v>6</v>
      </c>
    </row>
    <row r="20" spans="1:4" ht="19.5">
      <c r="A20" s="4">
        <v>44197</v>
      </c>
      <c r="B20" s="5" t="s">
        <v>22</v>
      </c>
      <c r="C20" s="6" t="s">
        <v>14</v>
      </c>
      <c r="D20" s="1" t="s">
        <v>6</v>
      </c>
    </row>
    <row r="21" spans="1:4" ht="19.5">
      <c r="A21" s="4">
        <v>44207</v>
      </c>
      <c r="B21" s="5" t="s">
        <v>15</v>
      </c>
      <c r="C21" s="6" t="s">
        <v>16</v>
      </c>
      <c r="D21" s="1" t="s">
        <v>6</v>
      </c>
    </row>
    <row r="22" spans="1:4" ht="19.5">
      <c r="A22" s="4">
        <v>44238</v>
      </c>
      <c r="B22" s="5" t="s">
        <v>4</v>
      </c>
      <c r="C22" s="6" t="s">
        <v>18</v>
      </c>
      <c r="D22" s="1" t="s">
        <v>6</v>
      </c>
    </row>
    <row r="23" spans="1:4" ht="19.5">
      <c r="A23" s="4">
        <v>44250</v>
      </c>
      <c r="B23" s="5" t="s">
        <v>17</v>
      </c>
      <c r="C23" s="6" t="s">
        <v>20</v>
      </c>
      <c r="D23" s="1" t="s">
        <v>6</v>
      </c>
    </row>
    <row r="24" spans="1:4" ht="19.5">
      <c r="A24" s="4">
        <v>44275</v>
      </c>
      <c r="B24" s="7" t="s">
        <v>35</v>
      </c>
      <c r="C24" s="6" t="s">
        <v>23</v>
      </c>
      <c r="D24" s="1" t="s">
        <v>6</v>
      </c>
    </row>
    <row r="25" spans="1:4" ht="19.5">
      <c r="A25" s="4">
        <v>44315</v>
      </c>
      <c r="B25" s="5" t="s">
        <v>4</v>
      </c>
      <c r="C25" s="6" t="s">
        <v>24</v>
      </c>
      <c r="D25" s="1" t="s">
        <v>6</v>
      </c>
    </row>
    <row r="26" spans="1:4" ht="19.5">
      <c r="A26" s="4">
        <v>44319</v>
      </c>
      <c r="B26" s="5" t="s">
        <v>15</v>
      </c>
      <c r="C26" s="6" t="s">
        <v>25</v>
      </c>
      <c r="D26" s="1" t="s">
        <v>6</v>
      </c>
    </row>
    <row r="27" spans="1:4" ht="19.5">
      <c r="A27" s="4">
        <v>44320</v>
      </c>
      <c r="B27" s="5" t="s">
        <v>17</v>
      </c>
      <c r="C27" s="6" t="s">
        <v>26</v>
      </c>
      <c r="D27" s="1" t="s">
        <v>6</v>
      </c>
    </row>
    <row r="28" spans="1:4" ht="19.5">
      <c r="A28" s="4">
        <v>44321</v>
      </c>
      <c r="B28" s="5" t="s">
        <v>13</v>
      </c>
      <c r="C28" s="6" t="s">
        <v>27</v>
      </c>
      <c r="D28" s="1" t="s">
        <v>6</v>
      </c>
    </row>
    <row r="29" spans="1:4" ht="19.5">
      <c r="A29" s="4">
        <v>44396</v>
      </c>
      <c r="B29" s="5" t="s">
        <v>15</v>
      </c>
      <c r="C29" s="6" t="s">
        <v>28</v>
      </c>
      <c r="D29" s="1" t="s">
        <v>6</v>
      </c>
    </row>
    <row r="30" spans="1:4" ht="19.5">
      <c r="A30" s="4">
        <v>44419</v>
      </c>
      <c r="B30" s="5" t="s">
        <v>13</v>
      </c>
      <c r="C30" s="6" t="s">
        <v>30</v>
      </c>
      <c r="D30" s="1" t="s">
        <v>6</v>
      </c>
    </row>
    <row r="31" spans="1:4" ht="19.5">
      <c r="A31" s="4">
        <v>44459</v>
      </c>
      <c r="B31" s="5" t="s">
        <v>15</v>
      </c>
      <c r="C31" s="6" t="s">
        <v>31</v>
      </c>
      <c r="D31" s="1" t="s">
        <v>6</v>
      </c>
    </row>
    <row r="32" spans="1:4" ht="19.5">
      <c r="A32" s="4">
        <v>44462</v>
      </c>
      <c r="B32" s="5" t="s">
        <v>4</v>
      </c>
      <c r="C32" s="6" t="s">
        <v>32</v>
      </c>
      <c r="D32" s="1" t="s">
        <v>6</v>
      </c>
    </row>
    <row r="33" spans="1:4" ht="19.5">
      <c r="A33" s="4">
        <v>44480</v>
      </c>
      <c r="B33" s="5" t="s">
        <v>15</v>
      </c>
      <c r="C33" s="6" t="s">
        <v>29</v>
      </c>
      <c r="D33" s="1" t="s">
        <v>6</v>
      </c>
    </row>
    <row r="34" spans="1:4" ht="19.5">
      <c r="A34" s="4">
        <v>44503</v>
      </c>
      <c r="B34" s="5" t="s">
        <v>13</v>
      </c>
      <c r="C34" s="6" t="s">
        <v>33</v>
      </c>
      <c r="D34" s="1" t="s">
        <v>6</v>
      </c>
    </row>
    <row r="35" spans="1:4" ht="19.5">
      <c r="A35" s="4">
        <v>44523</v>
      </c>
      <c r="B35" s="5" t="s">
        <v>17</v>
      </c>
      <c r="C35" s="6" t="s">
        <v>34</v>
      </c>
      <c r="D35" s="1" t="s">
        <v>6</v>
      </c>
    </row>
    <row r="36" spans="1:4" ht="19.5">
      <c r="A36" s="4">
        <v>44562</v>
      </c>
      <c r="B36" s="7" t="s">
        <v>35</v>
      </c>
      <c r="C36" s="6" t="s">
        <v>14</v>
      </c>
      <c r="D36" s="1" t="s">
        <v>6</v>
      </c>
    </row>
    <row r="37" spans="1:4" ht="19.5">
      <c r="A37" s="4">
        <v>44571</v>
      </c>
      <c r="B37" s="5" t="s">
        <v>15</v>
      </c>
      <c r="C37" s="6" t="s">
        <v>16</v>
      </c>
      <c r="D37" s="1" t="s">
        <v>6</v>
      </c>
    </row>
    <row r="38" spans="1:4" ht="19.5">
      <c r="A38" s="4">
        <v>44603</v>
      </c>
      <c r="B38" s="5" t="s">
        <v>22</v>
      </c>
      <c r="C38" s="6" t="s">
        <v>18</v>
      </c>
      <c r="D38" s="1" t="s">
        <v>6</v>
      </c>
    </row>
    <row r="39" spans="1:4" ht="19.5">
      <c r="A39" s="4">
        <v>44615</v>
      </c>
      <c r="B39" s="5" t="s">
        <v>13</v>
      </c>
      <c r="C39" s="6" t="s">
        <v>20</v>
      </c>
      <c r="D39" s="1" t="s">
        <v>6</v>
      </c>
    </row>
    <row r="40" spans="1:4" ht="19.5">
      <c r="A40" s="4">
        <v>44641</v>
      </c>
      <c r="B40" s="5" t="s">
        <v>15</v>
      </c>
      <c r="C40" s="6" t="s">
        <v>23</v>
      </c>
      <c r="D40" s="1" t="s">
        <v>6</v>
      </c>
    </row>
    <row r="41" spans="1:4" ht="19.5">
      <c r="A41" s="4">
        <v>44680</v>
      </c>
      <c r="B41" s="5" t="s">
        <v>22</v>
      </c>
      <c r="C41" s="6" t="s">
        <v>24</v>
      </c>
      <c r="D41" s="1" t="s">
        <v>6</v>
      </c>
    </row>
    <row r="42" spans="1:4" ht="19.5">
      <c r="A42" s="4">
        <v>44684</v>
      </c>
      <c r="B42" s="5" t="s">
        <v>17</v>
      </c>
      <c r="C42" s="6" t="s">
        <v>25</v>
      </c>
      <c r="D42" s="1" t="s">
        <v>6</v>
      </c>
    </row>
    <row r="43" spans="1:4" ht="19.5">
      <c r="A43" s="4">
        <v>44685</v>
      </c>
      <c r="B43" s="5" t="s">
        <v>13</v>
      </c>
      <c r="C43" s="6" t="s">
        <v>26</v>
      </c>
      <c r="D43" s="1" t="s">
        <v>6</v>
      </c>
    </row>
    <row r="44" spans="1:4" ht="19.5">
      <c r="A44" s="4">
        <v>44686</v>
      </c>
      <c r="B44" s="5" t="s">
        <v>4</v>
      </c>
      <c r="C44" s="6" t="s">
        <v>27</v>
      </c>
      <c r="D44" s="1" t="s">
        <v>6</v>
      </c>
    </row>
    <row r="45" spans="1:4" ht="19.5">
      <c r="A45" s="4">
        <v>44760</v>
      </c>
      <c r="B45" s="5" t="s">
        <v>15</v>
      </c>
      <c r="C45" s="6" t="s">
        <v>28</v>
      </c>
      <c r="D45" s="1" t="s">
        <v>6</v>
      </c>
    </row>
    <row r="46" spans="1:4" ht="19.5">
      <c r="A46" s="4">
        <v>44784</v>
      </c>
      <c r="B46" s="5" t="s">
        <v>4</v>
      </c>
      <c r="C46" s="6" t="s">
        <v>30</v>
      </c>
      <c r="D46" s="1" t="s">
        <v>6</v>
      </c>
    </row>
    <row r="47" spans="1:4" ht="19.5">
      <c r="A47" s="4">
        <v>44823</v>
      </c>
      <c r="B47" s="5" t="s">
        <v>15</v>
      </c>
      <c r="C47" s="6" t="s">
        <v>31</v>
      </c>
      <c r="D47" s="1" t="s">
        <v>6</v>
      </c>
    </row>
    <row r="48" spans="1:4" ht="19.5">
      <c r="A48" s="4">
        <v>44827</v>
      </c>
      <c r="B48" s="5" t="s">
        <v>22</v>
      </c>
      <c r="C48" s="6" t="s">
        <v>32</v>
      </c>
      <c r="D48" s="1" t="s">
        <v>6</v>
      </c>
    </row>
    <row r="49" spans="1:4" ht="19.5">
      <c r="A49" s="4">
        <v>44844</v>
      </c>
      <c r="B49" s="5" t="s">
        <v>15</v>
      </c>
      <c r="C49" s="6" t="s">
        <v>29</v>
      </c>
      <c r="D49" s="1" t="s">
        <v>6</v>
      </c>
    </row>
    <row r="50" spans="1:4" ht="19.5">
      <c r="A50" s="4">
        <v>44868</v>
      </c>
      <c r="B50" s="5" t="s">
        <v>4</v>
      </c>
      <c r="C50" s="6" t="s">
        <v>33</v>
      </c>
      <c r="D50" s="1" t="s">
        <v>6</v>
      </c>
    </row>
    <row r="51" spans="1:4" ht="19.5">
      <c r="A51" s="4">
        <v>44888</v>
      </c>
      <c r="B51" s="5" t="s">
        <v>13</v>
      </c>
      <c r="C51" s="6" t="s">
        <v>34</v>
      </c>
      <c r="D51" s="1" t="s">
        <v>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43"/>
  <sheetViews>
    <sheetView tabSelected="1" view="pageBreakPreview" zoomScale="85" zoomScaleNormal="100" zoomScaleSheetLayoutView="85" workbookViewId="0">
      <selection activeCell="P32" sqref="P32"/>
    </sheetView>
  </sheetViews>
  <sheetFormatPr defaultColWidth="4" defaultRowHeight="13.5"/>
  <cols>
    <col min="1" max="1" width="4" style="9" customWidth="1"/>
    <col min="2" max="3" width="12.625" style="9" customWidth="1"/>
    <col min="4" max="5" width="6.625" style="9" customWidth="1"/>
    <col min="6" max="30" width="4" style="9"/>
    <col min="31" max="34" width="4" style="9" customWidth="1"/>
    <col min="35" max="37" width="4" style="9"/>
    <col min="38" max="38" width="7.375" style="9" customWidth="1"/>
    <col min="39" max="39" width="13" style="9" hidden="1" customWidth="1"/>
    <col min="40" max="40" width="5.875" style="9" hidden="1" customWidth="1"/>
    <col min="41" max="41" width="4" style="9"/>
    <col min="42" max="42" width="4" style="12"/>
    <col min="43" max="16384" width="4" style="9"/>
  </cols>
  <sheetData>
    <row r="2" spans="2:49" ht="18.75">
      <c r="B2" s="8" t="s">
        <v>55</v>
      </c>
      <c r="C2" s="8"/>
      <c r="N2" s="10"/>
      <c r="AJ2" s="45" t="s">
        <v>56</v>
      </c>
      <c r="AL2" s="11"/>
    </row>
    <row r="3" spans="2:49" ht="15" customHeight="1">
      <c r="S3" s="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S3" s="12"/>
    </row>
    <row r="4" spans="2:49" ht="15" customHeight="1">
      <c r="B4" s="103" t="s">
        <v>8</v>
      </c>
      <c r="C4" s="103"/>
      <c r="D4" s="103"/>
      <c r="E4" s="103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  <c r="S4" s="13"/>
      <c r="T4" s="14"/>
      <c r="U4" s="14"/>
      <c r="V4" s="101" t="s">
        <v>52</v>
      </c>
      <c r="W4" s="101"/>
      <c r="X4" s="101"/>
      <c r="Y4" s="101"/>
      <c r="Z4" s="101"/>
      <c r="AA4" s="118"/>
      <c r="AB4" s="119"/>
      <c r="AC4" s="119"/>
      <c r="AD4" s="119" t="s">
        <v>54</v>
      </c>
      <c r="AE4" s="122"/>
      <c r="AF4" s="15"/>
      <c r="AG4" s="15"/>
      <c r="AH4" s="15"/>
      <c r="AI4" s="15"/>
      <c r="AJ4" s="15"/>
      <c r="AK4" s="15"/>
      <c r="AL4" s="14"/>
      <c r="AS4" s="12"/>
      <c r="AU4" s="12"/>
    </row>
    <row r="5" spans="2:49" ht="15" customHeight="1">
      <c r="B5" s="103" t="s">
        <v>0</v>
      </c>
      <c r="C5" s="103"/>
      <c r="D5" s="103"/>
      <c r="E5" s="103"/>
      <c r="F5" s="114"/>
      <c r="G5" s="115"/>
      <c r="H5" s="115"/>
      <c r="I5" s="115"/>
      <c r="J5" s="115"/>
      <c r="K5" s="115"/>
      <c r="L5" s="116"/>
      <c r="M5" s="116"/>
      <c r="N5" s="116"/>
      <c r="O5" s="116"/>
      <c r="P5" s="116"/>
      <c r="Q5" s="117"/>
      <c r="S5" s="13"/>
      <c r="T5" s="15"/>
      <c r="U5" s="15"/>
      <c r="V5" s="101"/>
      <c r="W5" s="101"/>
      <c r="X5" s="101"/>
      <c r="Y5" s="101"/>
      <c r="Z5" s="101"/>
      <c r="AA5" s="120"/>
      <c r="AB5" s="121"/>
      <c r="AC5" s="121"/>
      <c r="AD5" s="121"/>
      <c r="AE5" s="123"/>
      <c r="AF5" s="15"/>
      <c r="AG5" s="15"/>
      <c r="AH5" s="15"/>
      <c r="AI5" s="15"/>
      <c r="AJ5" s="15"/>
      <c r="AK5" s="15"/>
      <c r="AL5" s="15"/>
      <c r="AM5" s="15"/>
      <c r="AS5" s="17"/>
      <c r="AT5" s="13"/>
      <c r="AU5" s="13"/>
    </row>
    <row r="6" spans="2:49" ht="15" customHeight="1">
      <c r="B6" s="109" t="s">
        <v>7</v>
      </c>
      <c r="C6" s="109"/>
      <c r="D6" s="109"/>
      <c r="E6" s="109"/>
      <c r="F6" s="110"/>
      <c r="G6" s="111"/>
      <c r="H6" s="111"/>
      <c r="I6" s="111"/>
      <c r="J6" s="111"/>
      <c r="K6" s="111"/>
      <c r="L6" s="112"/>
      <c r="M6" s="112"/>
      <c r="N6" s="112"/>
      <c r="O6" s="112"/>
      <c r="P6" s="112"/>
      <c r="Q6" s="113"/>
      <c r="R6" s="18"/>
      <c r="S6" s="19"/>
      <c r="T6" s="15"/>
      <c r="U6" s="15"/>
      <c r="V6" s="102" t="s">
        <v>53</v>
      </c>
      <c r="W6" s="102"/>
      <c r="X6" s="102"/>
      <c r="Y6" s="102"/>
      <c r="Z6" s="102"/>
      <c r="AA6" s="118"/>
      <c r="AB6" s="119"/>
      <c r="AC6" s="119"/>
      <c r="AD6" s="119" t="s">
        <v>54</v>
      </c>
      <c r="AE6" s="122"/>
      <c r="AF6" s="21"/>
      <c r="AG6" s="21"/>
      <c r="AH6" s="21"/>
      <c r="AI6" s="21"/>
      <c r="AJ6" s="21"/>
      <c r="AK6" s="21"/>
      <c r="AL6" s="22"/>
      <c r="AM6" s="22"/>
      <c r="AS6" s="17"/>
      <c r="AT6" s="16"/>
      <c r="AU6" s="16"/>
      <c r="AV6" s="23"/>
      <c r="AW6" s="23"/>
    </row>
    <row r="7" spans="2:49" ht="15" customHeight="1">
      <c r="B7" s="150" t="s">
        <v>1</v>
      </c>
      <c r="C7" s="107"/>
      <c r="D7" s="107"/>
      <c r="E7" s="108"/>
      <c r="F7" s="151"/>
      <c r="G7" s="152"/>
      <c r="H7" s="152"/>
      <c r="I7" s="152"/>
      <c r="J7" s="152"/>
      <c r="K7" s="152"/>
      <c r="L7" s="107"/>
      <c r="M7" s="107"/>
      <c r="N7" s="107"/>
      <c r="O7" s="107"/>
      <c r="P7" s="107"/>
      <c r="Q7" s="108"/>
      <c r="S7" s="13"/>
      <c r="T7" s="13"/>
      <c r="U7" s="13"/>
      <c r="V7" s="102"/>
      <c r="W7" s="102"/>
      <c r="X7" s="102"/>
      <c r="Y7" s="102"/>
      <c r="Z7" s="102"/>
      <c r="AA7" s="120"/>
      <c r="AB7" s="121"/>
      <c r="AC7" s="121"/>
      <c r="AD7" s="121"/>
      <c r="AE7" s="123"/>
      <c r="AF7" s="20"/>
      <c r="AG7" s="20"/>
      <c r="AH7" s="20"/>
      <c r="AI7" s="20"/>
      <c r="AJ7" s="20"/>
      <c r="AK7" s="20"/>
      <c r="AL7" s="24"/>
      <c r="AS7" s="17"/>
      <c r="AT7" s="20"/>
      <c r="AU7" s="20"/>
      <c r="AV7" s="25"/>
      <c r="AW7" s="25"/>
    </row>
    <row r="8" spans="2:49" ht="15" customHeight="1" thickBot="1">
      <c r="F8" s="141">
        <f>F6</f>
        <v>0</v>
      </c>
      <c r="G8" s="141"/>
      <c r="H8" s="141"/>
      <c r="I8" s="141"/>
      <c r="J8" s="141"/>
      <c r="K8" s="141"/>
      <c r="AS8" s="17"/>
      <c r="AT8" s="20"/>
      <c r="AU8" s="20"/>
      <c r="AV8" s="26"/>
      <c r="AW8" s="26"/>
    </row>
    <row r="9" spans="2:49" ht="15" customHeight="1">
      <c r="B9" s="148"/>
      <c r="C9" s="153" t="s">
        <v>2</v>
      </c>
      <c r="D9" s="153"/>
      <c r="E9" s="15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8"/>
      <c r="AK9" s="27"/>
      <c r="AL9" s="27"/>
      <c r="AM9" s="28" t="s">
        <v>41</v>
      </c>
      <c r="AN9" s="29">
        <f>+COUNTA(F9:AJ9)</f>
        <v>0</v>
      </c>
      <c r="AP9" s="9"/>
      <c r="AR9" s="12"/>
      <c r="AU9" s="13"/>
      <c r="AV9" s="13"/>
      <c r="AW9" s="13"/>
    </row>
    <row r="10" spans="2:49" ht="15" customHeight="1">
      <c r="B10" s="149"/>
      <c r="C10" s="103" t="s">
        <v>3</v>
      </c>
      <c r="D10" s="103"/>
      <c r="E10" s="103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9"/>
      <c r="AK10" s="30"/>
      <c r="AL10" s="30"/>
      <c r="AM10" s="31" t="s">
        <v>46</v>
      </c>
      <c r="AN10" s="32">
        <f>+COUNTA(#REF!)</f>
        <v>1</v>
      </c>
      <c r="AP10" s="9"/>
      <c r="AR10" s="12"/>
      <c r="AU10" s="13"/>
      <c r="AV10" s="13"/>
      <c r="AW10" s="13"/>
    </row>
    <row r="11" spans="2:49" ht="15" customHeight="1">
      <c r="B11" s="149"/>
      <c r="C11" s="103" t="s">
        <v>36</v>
      </c>
      <c r="D11" s="103"/>
      <c r="E11" s="103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9"/>
      <c r="AK11" s="30"/>
      <c r="AL11" s="30"/>
      <c r="AM11" s="31" t="s">
        <v>43</v>
      </c>
      <c r="AN11" s="33">
        <f>AN9-AN10</f>
        <v>-1</v>
      </c>
      <c r="AP11" s="9"/>
      <c r="AR11" s="12"/>
    </row>
    <row r="12" spans="2:49" ht="15" customHeight="1">
      <c r="B12" s="149"/>
      <c r="C12" s="103" t="s">
        <v>50</v>
      </c>
      <c r="D12" s="103"/>
      <c r="E12" s="103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9"/>
      <c r="AK12" s="30"/>
      <c r="AL12" s="30"/>
      <c r="AM12" s="31" t="s">
        <v>42</v>
      </c>
      <c r="AN12" s="34" t="e">
        <f>COUNTIFS(#REF!,"休")</f>
        <v>#REF!</v>
      </c>
      <c r="AP12" s="9"/>
      <c r="AR12" s="12"/>
    </row>
    <row r="13" spans="2:49" ht="15" customHeight="1">
      <c r="B13" s="40" t="s">
        <v>47</v>
      </c>
      <c r="C13" s="35" t="s">
        <v>48</v>
      </c>
      <c r="D13" s="126" t="s">
        <v>49</v>
      </c>
      <c r="E13" s="12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50"/>
      <c r="AJ13" s="51"/>
      <c r="AK13" s="36"/>
    </row>
    <row r="14" spans="2:49" ht="12" customHeight="1">
      <c r="B14" s="127"/>
      <c r="C14" s="131"/>
      <c r="D14" s="135"/>
      <c r="E14" s="136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  <c r="AI14" s="54"/>
      <c r="AJ14" s="55"/>
      <c r="AK14" s="27"/>
      <c r="AL14" s="30"/>
    </row>
    <row r="15" spans="2:49" ht="12" customHeight="1">
      <c r="B15" s="128"/>
      <c r="C15" s="132"/>
      <c r="D15" s="137"/>
      <c r="E15" s="138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7"/>
      <c r="AJ15" s="58"/>
      <c r="AK15" s="30"/>
      <c r="AL15" s="37"/>
    </row>
    <row r="16" spans="2:49" ht="12" customHeight="1">
      <c r="B16" s="129"/>
      <c r="C16" s="133"/>
      <c r="D16" s="139"/>
      <c r="E16" s="140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0"/>
      <c r="AJ16" s="61"/>
      <c r="AK16" s="30"/>
      <c r="AL16" s="30"/>
    </row>
    <row r="17" spans="2:38" ht="12" customHeight="1">
      <c r="B17" s="127"/>
      <c r="C17" s="131"/>
      <c r="D17" s="135"/>
      <c r="E17" s="136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3"/>
      <c r="AJ17" s="64"/>
      <c r="AK17" s="30"/>
      <c r="AL17" s="30"/>
    </row>
    <row r="18" spans="2:38" ht="12" customHeight="1">
      <c r="B18" s="128"/>
      <c r="C18" s="132"/>
      <c r="D18" s="137"/>
      <c r="E18" s="138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7"/>
      <c r="AJ18" s="58"/>
      <c r="AK18" s="30"/>
      <c r="AL18" s="30"/>
    </row>
    <row r="19" spans="2:38" ht="12" customHeight="1">
      <c r="B19" s="129"/>
      <c r="C19" s="133"/>
      <c r="D19" s="139"/>
      <c r="E19" s="140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61"/>
      <c r="AK19" s="30"/>
      <c r="AL19" s="30"/>
    </row>
    <row r="20" spans="2:38" ht="12" customHeight="1">
      <c r="B20" s="127"/>
      <c r="C20" s="131"/>
      <c r="D20" s="135"/>
      <c r="E20" s="136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  <c r="AJ20" s="64"/>
      <c r="AK20" s="30"/>
      <c r="AL20" s="30"/>
    </row>
    <row r="21" spans="2:38" ht="12" customHeight="1">
      <c r="B21" s="128"/>
      <c r="C21" s="132"/>
      <c r="D21" s="137"/>
      <c r="E21" s="138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/>
      <c r="AJ21" s="58"/>
      <c r="AK21" s="30"/>
      <c r="AL21" s="30"/>
    </row>
    <row r="22" spans="2:38" ht="12" customHeight="1">
      <c r="B22" s="129"/>
      <c r="C22" s="133"/>
      <c r="D22" s="139"/>
      <c r="E22" s="140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60"/>
      <c r="AJ22" s="61"/>
      <c r="AK22" s="30"/>
      <c r="AL22" s="30"/>
    </row>
    <row r="23" spans="2:38" ht="12" customHeight="1">
      <c r="B23" s="127"/>
      <c r="C23" s="131"/>
      <c r="D23" s="135"/>
      <c r="E23" s="136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  <c r="AJ23" s="64"/>
      <c r="AK23" s="30"/>
      <c r="AL23" s="30"/>
    </row>
    <row r="24" spans="2:38" ht="12" customHeight="1">
      <c r="B24" s="128"/>
      <c r="C24" s="132"/>
      <c r="D24" s="137"/>
      <c r="E24" s="138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7"/>
      <c r="AJ24" s="58"/>
      <c r="AK24" s="30"/>
      <c r="AL24" s="30"/>
    </row>
    <row r="25" spans="2:38" ht="12" customHeight="1">
      <c r="B25" s="129"/>
      <c r="C25" s="133"/>
      <c r="D25" s="139"/>
      <c r="E25" s="140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  <c r="AJ25" s="61"/>
      <c r="AK25" s="30"/>
      <c r="AL25" s="30"/>
    </row>
    <row r="26" spans="2:38" ht="12" customHeight="1">
      <c r="B26" s="127"/>
      <c r="C26" s="131"/>
      <c r="D26" s="135"/>
      <c r="E26" s="136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3"/>
      <c r="AJ26" s="64"/>
      <c r="AK26" s="30"/>
      <c r="AL26" s="30"/>
    </row>
    <row r="27" spans="2:38" ht="12" customHeight="1">
      <c r="B27" s="128"/>
      <c r="C27" s="132"/>
      <c r="D27" s="137"/>
      <c r="E27" s="138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  <c r="AJ27" s="58"/>
      <c r="AK27" s="30"/>
      <c r="AL27" s="30"/>
    </row>
    <row r="28" spans="2:38" ht="12" customHeight="1">
      <c r="B28" s="129"/>
      <c r="C28" s="133"/>
      <c r="D28" s="139"/>
      <c r="E28" s="140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J28" s="61"/>
      <c r="AK28" s="30"/>
      <c r="AL28" s="30"/>
    </row>
    <row r="29" spans="2:38" ht="12" customHeight="1">
      <c r="B29" s="127"/>
      <c r="C29" s="131"/>
      <c r="D29" s="142"/>
      <c r="E29" s="143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J29" s="64"/>
      <c r="AK29" s="30"/>
      <c r="AL29" s="30"/>
    </row>
    <row r="30" spans="2:38" ht="12" customHeight="1">
      <c r="B30" s="128"/>
      <c r="C30" s="132"/>
      <c r="D30" s="144"/>
      <c r="E30" s="14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7"/>
      <c r="AJ30" s="58"/>
      <c r="AK30" s="30"/>
      <c r="AL30" s="30"/>
    </row>
    <row r="31" spans="2:38" ht="12" customHeight="1" thickBot="1">
      <c r="B31" s="130"/>
      <c r="C31" s="134"/>
      <c r="D31" s="146"/>
      <c r="E31" s="147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6"/>
      <c r="AJ31" s="67"/>
      <c r="AK31" s="30"/>
      <c r="AL31" s="38"/>
    </row>
    <row r="32" spans="2:38" ht="195" customHeight="1" thickBot="1">
      <c r="B32" s="124" t="s">
        <v>51</v>
      </c>
      <c r="C32" s="125"/>
      <c r="D32" s="125"/>
      <c r="E32" s="125"/>
      <c r="F32" s="41"/>
      <c r="G32" s="44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2"/>
      <c r="AJ32" s="43"/>
      <c r="AK32" s="36"/>
      <c r="AL32" s="36"/>
    </row>
    <row r="33" spans="2:4" ht="15" customHeight="1">
      <c r="B33" s="39" t="s">
        <v>37</v>
      </c>
      <c r="D33" s="9" t="s">
        <v>38</v>
      </c>
    </row>
    <row r="34" spans="2:4" ht="15" customHeight="1">
      <c r="D34" s="9" t="s">
        <v>44</v>
      </c>
    </row>
    <row r="35" spans="2:4" ht="15" customHeight="1">
      <c r="D35" s="9" t="s">
        <v>45</v>
      </c>
    </row>
    <row r="36" spans="2:4" ht="15" customHeight="1">
      <c r="D36" s="9" t="s">
        <v>39</v>
      </c>
    </row>
    <row r="37" spans="2:4" ht="15" customHeight="1">
      <c r="D37" s="9" t="s">
        <v>40</v>
      </c>
    </row>
    <row r="38" spans="2:4" ht="15" customHeight="1"/>
    <row r="39" spans="2:4" ht="15" customHeight="1"/>
    <row r="40" spans="2:4" ht="15" customHeight="1"/>
    <row r="41" spans="2:4" ht="15" customHeight="1"/>
    <row r="42" spans="2:4" ht="15" customHeight="1"/>
    <row r="43" spans="2:4" ht="15" customHeight="1"/>
  </sheetData>
  <mergeCells count="43">
    <mergeCell ref="B9:B12"/>
    <mergeCell ref="B7:E7"/>
    <mergeCell ref="F7:K7"/>
    <mergeCell ref="C9:E9"/>
    <mergeCell ref="C10:E10"/>
    <mergeCell ref="C11:E11"/>
    <mergeCell ref="C12:E12"/>
    <mergeCell ref="C26:C28"/>
    <mergeCell ref="C29:C31"/>
    <mergeCell ref="D14:E16"/>
    <mergeCell ref="D17:E19"/>
    <mergeCell ref="F8:K8"/>
    <mergeCell ref="D20:E22"/>
    <mergeCell ref="D23:E25"/>
    <mergeCell ref="D26:E28"/>
    <mergeCell ref="D29:E31"/>
    <mergeCell ref="AA6:AC7"/>
    <mergeCell ref="AA4:AC5"/>
    <mergeCell ref="AD4:AE5"/>
    <mergeCell ref="AD6:AE7"/>
    <mergeCell ref="B32:E32"/>
    <mergeCell ref="D13:E13"/>
    <mergeCell ref="B14:B16"/>
    <mergeCell ref="B17:B19"/>
    <mergeCell ref="B20:B22"/>
    <mergeCell ref="B23:B25"/>
    <mergeCell ref="B26:B28"/>
    <mergeCell ref="B29:B31"/>
    <mergeCell ref="C14:C16"/>
    <mergeCell ref="C17:C19"/>
    <mergeCell ref="C20:C22"/>
    <mergeCell ref="C23:C25"/>
    <mergeCell ref="V4:Z5"/>
    <mergeCell ref="V6:Z7"/>
    <mergeCell ref="B4:E4"/>
    <mergeCell ref="F4:Q4"/>
    <mergeCell ref="L7:Q7"/>
    <mergeCell ref="B6:E6"/>
    <mergeCell ref="F6:K6"/>
    <mergeCell ref="L6:Q6"/>
    <mergeCell ref="B5:E5"/>
    <mergeCell ref="F5:K5"/>
    <mergeCell ref="L5:Q5"/>
  </mergeCells>
  <phoneticPr fontId="2"/>
  <dataValidations count="1">
    <dataValidation type="list" allowBlank="1" showInputMessage="1" showErrorMessage="1" sqref="AI13:AK13">
      <formula1>"　,夏休,冬休,製作"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rowBreaks count="1" manualBreakCount="1">
    <brk id="43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43"/>
  <sheetViews>
    <sheetView view="pageBreakPreview" zoomScale="85" zoomScaleNormal="100" zoomScaleSheetLayoutView="85" workbookViewId="0">
      <selection activeCell="AP29" sqref="AP29"/>
    </sheetView>
  </sheetViews>
  <sheetFormatPr defaultColWidth="4" defaultRowHeight="13.5"/>
  <cols>
    <col min="1" max="1" width="4" style="9" customWidth="1"/>
    <col min="2" max="3" width="12.625" style="9" customWidth="1"/>
    <col min="4" max="5" width="6.625" style="9" customWidth="1"/>
    <col min="6" max="30" width="4" style="9"/>
    <col min="31" max="34" width="4" style="9" customWidth="1"/>
    <col min="35" max="37" width="4" style="9"/>
    <col min="38" max="38" width="7.375" style="9" customWidth="1"/>
    <col min="39" max="39" width="13" style="9" hidden="1" customWidth="1"/>
    <col min="40" max="40" width="5.875" style="9" hidden="1" customWidth="1"/>
    <col min="41" max="41" width="4" style="9"/>
    <col min="42" max="42" width="4" style="12"/>
    <col min="43" max="16384" width="4" style="9"/>
  </cols>
  <sheetData>
    <row r="2" spans="2:49" ht="18.75">
      <c r="B2" s="8" t="s">
        <v>55</v>
      </c>
      <c r="C2" s="8"/>
      <c r="N2" s="10"/>
      <c r="AJ2" s="45" t="s">
        <v>56</v>
      </c>
      <c r="AL2" s="11"/>
    </row>
    <row r="3" spans="2:49" ht="15" customHeight="1">
      <c r="S3" s="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S3" s="12"/>
    </row>
    <row r="4" spans="2:49" ht="15" customHeight="1">
      <c r="B4" s="103" t="s">
        <v>8</v>
      </c>
      <c r="C4" s="103"/>
      <c r="D4" s="103"/>
      <c r="E4" s="103"/>
      <c r="F4" s="104" t="s">
        <v>9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  <c r="S4" s="13"/>
      <c r="T4" s="14"/>
      <c r="U4" s="14"/>
      <c r="V4" s="101" t="s">
        <v>52</v>
      </c>
      <c r="W4" s="101"/>
      <c r="X4" s="101"/>
      <c r="Y4" s="101"/>
      <c r="Z4" s="101"/>
      <c r="AA4" s="118">
        <v>29</v>
      </c>
      <c r="AB4" s="119"/>
      <c r="AC4" s="119"/>
      <c r="AD4" s="119" t="s">
        <v>54</v>
      </c>
      <c r="AE4" s="122"/>
      <c r="AF4" s="15"/>
      <c r="AG4" s="15"/>
      <c r="AH4" s="15"/>
      <c r="AI4" s="15"/>
      <c r="AJ4" s="15"/>
      <c r="AK4" s="15"/>
      <c r="AL4" s="14"/>
      <c r="AS4" s="12"/>
      <c r="AU4" s="12"/>
    </row>
    <row r="5" spans="2:49" ht="15" customHeight="1">
      <c r="B5" s="103" t="s">
        <v>0</v>
      </c>
      <c r="C5" s="103"/>
      <c r="D5" s="103"/>
      <c r="E5" s="103"/>
      <c r="F5" s="114">
        <v>43922</v>
      </c>
      <c r="G5" s="115"/>
      <c r="H5" s="115"/>
      <c r="I5" s="115"/>
      <c r="J5" s="115"/>
      <c r="K5" s="115"/>
      <c r="L5" s="116"/>
      <c r="M5" s="116"/>
      <c r="N5" s="116"/>
      <c r="O5" s="116"/>
      <c r="P5" s="116"/>
      <c r="Q5" s="117"/>
      <c r="S5" s="13"/>
      <c r="T5" s="15"/>
      <c r="U5" s="15"/>
      <c r="V5" s="101"/>
      <c r="W5" s="101"/>
      <c r="X5" s="101"/>
      <c r="Y5" s="101"/>
      <c r="Z5" s="101"/>
      <c r="AA5" s="120"/>
      <c r="AB5" s="121"/>
      <c r="AC5" s="121"/>
      <c r="AD5" s="121"/>
      <c r="AE5" s="123"/>
      <c r="AF5" s="15"/>
      <c r="AG5" s="15"/>
      <c r="AH5" s="15"/>
      <c r="AI5" s="15"/>
      <c r="AJ5" s="15"/>
      <c r="AK5" s="15"/>
      <c r="AL5" s="15"/>
      <c r="AM5" s="15"/>
      <c r="AS5" s="17"/>
      <c r="AT5" s="13"/>
      <c r="AU5" s="13"/>
    </row>
    <row r="6" spans="2:49" ht="15" customHeight="1">
      <c r="B6" s="109" t="s">
        <v>7</v>
      </c>
      <c r="C6" s="109"/>
      <c r="D6" s="109"/>
      <c r="E6" s="109"/>
      <c r="F6" s="110">
        <v>44274</v>
      </c>
      <c r="G6" s="111"/>
      <c r="H6" s="111"/>
      <c r="I6" s="111"/>
      <c r="J6" s="111"/>
      <c r="K6" s="111"/>
      <c r="L6" s="112"/>
      <c r="M6" s="112"/>
      <c r="N6" s="112"/>
      <c r="O6" s="112"/>
      <c r="P6" s="112"/>
      <c r="Q6" s="113"/>
      <c r="R6" s="18"/>
      <c r="S6" s="19"/>
      <c r="T6" s="15"/>
      <c r="U6" s="15"/>
      <c r="V6" s="102" t="s">
        <v>53</v>
      </c>
      <c r="W6" s="102"/>
      <c r="X6" s="102"/>
      <c r="Y6" s="102"/>
      <c r="Z6" s="102"/>
      <c r="AA6" s="118">
        <f>COUNTIFS(F12:AJ12,"休")</f>
        <v>9</v>
      </c>
      <c r="AB6" s="119"/>
      <c r="AC6" s="119"/>
      <c r="AD6" s="119" t="s">
        <v>54</v>
      </c>
      <c r="AE6" s="122"/>
      <c r="AF6" s="21"/>
      <c r="AG6" s="21"/>
      <c r="AH6" s="21"/>
      <c r="AI6" s="21"/>
      <c r="AJ6" s="21"/>
      <c r="AK6" s="21"/>
      <c r="AL6" s="22"/>
      <c r="AM6" s="22"/>
      <c r="AS6" s="17"/>
      <c r="AT6" s="16"/>
      <c r="AU6" s="16"/>
      <c r="AV6" s="23"/>
      <c r="AW6" s="23"/>
    </row>
    <row r="7" spans="2:49" ht="15" customHeight="1">
      <c r="B7" s="150" t="s">
        <v>1</v>
      </c>
      <c r="C7" s="107"/>
      <c r="D7" s="107"/>
      <c r="E7" s="108"/>
      <c r="F7" s="151">
        <f>+F6-F5+1</f>
        <v>353</v>
      </c>
      <c r="G7" s="152"/>
      <c r="H7" s="152"/>
      <c r="I7" s="152"/>
      <c r="J7" s="152"/>
      <c r="K7" s="152"/>
      <c r="L7" s="107"/>
      <c r="M7" s="107"/>
      <c r="N7" s="107"/>
      <c r="O7" s="107"/>
      <c r="P7" s="107"/>
      <c r="Q7" s="108"/>
      <c r="S7" s="13"/>
      <c r="T7" s="13"/>
      <c r="U7" s="13"/>
      <c r="V7" s="102"/>
      <c r="W7" s="102"/>
      <c r="X7" s="102"/>
      <c r="Y7" s="102"/>
      <c r="Z7" s="102"/>
      <c r="AA7" s="120"/>
      <c r="AB7" s="121"/>
      <c r="AC7" s="121"/>
      <c r="AD7" s="121"/>
      <c r="AE7" s="123"/>
      <c r="AF7" s="20"/>
      <c r="AG7" s="20"/>
      <c r="AH7" s="20"/>
      <c r="AI7" s="20"/>
      <c r="AJ7" s="20"/>
      <c r="AK7" s="20"/>
      <c r="AL7" s="24"/>
      <c r="AS7" s="17"/>
      <c r="AT7" s="20"/>
      <c r="AU7" s="20"/>
      <c r="AV7" s="25"/>
      <c r="AW7" s="25"/>
    </row>
    <row r="8" spans="2:49" ht="15" customHeight="1" thickBot="1">
      <c r="F8" s="141">
        <f>F6</f>
        <v>44274</v>
      </c>
      <c r="G8" s="141"/>
      <c r="H8" s="141"/>
      <c r="I8" s="141"/>
      <c r="J8" s="141"/>
      <c r="K8" s="141"/>
      <c r="AS8" s="17"/>
      <c r="AT8" s="20"/>
      <c r="AU8" s="20"/>
      <c r="AV8" s="26"/>
      <c r="AW8" s="26"/>
    </row>
    <row r="9" spans="2:49" ht="15" customHeight="1">
      <c r="B9" s="148">
        <v>43922</v>
      </c>
      <c r="C9" s="153" t="s">
        <v>2</v>
      </c>
      <c r="D9" s="153"/>
      <c r="E9" s="153"/>
      <c r="F9" s="70">
        <f>B9</f>
        <v>43922</v>
      </c>
      <c r="G9" s="70">
        <f>F9+1</f>
        <v>43923</v>
      </c>
      <c r="H9" s="70">
        <f t="shared" ref="H9:AI9" si="0">G9+1</f>
        <v>43924</v>
      </c>
      <c r="I9" s="71">
        <f t="shared" si="0"/>
        <v>43925</v>
      </c>
      <c r="J9" s="71">
        <f t="shared" si="0"/>
        <v>43926</v>
      </c>
      <c r="K9" s="70">
        <f t="shared" si="0"/>
        <v>43927</v>
      </c>
      <c r="L9" s="70">
        <f t="shared" si="0"/>
        <v>43928</v>
      </c>
      <c r="M9" s="70">
        <f t="shared" si="0"/>
        <v>43929</v>
      </c>
      <c r="N9" s="70">
        <f t="shared" si="0"/>
        <v>43930</v>
      </c>
      <c r="O9" s="70">
        <f t="shared" si="0"/>
        <v>43931</v>
      </c>
      <c r="P9" s="71">
        <f t="shared" si="0"/>
        <v>43932</v>
      </c>
      <c r="Q9" s="71">
        <f t="shared" si="0"/>
        <v>43933</v>
      </c>
      <c r="R9" s="70">
        <f t="shared" si="0"/>
        <v>43934</v>
      </c>
      <c r="S9" s="70">
        <f t="shared" si="0"/>
        <v>43935</v>
      </c>
      <c r="T9" s="70">
        <f t="shared" si="0"/>
        <v>43936</v>
      </c>
      <c r="U9" s="70">
        <f t="shared" si="0"/>
        <v>43937</v>
      </c>
      <c r="V9" s="70">
        <f t="shared" si="0"/>
        <v>43938</v>
      </c>
      <c r="W9" s="71">
        <f t="shared" si="0"/>
        <v>43939</v>
      </c>
      <c r="X9" s="71">
        <f t="shared" si="0"/>
        <v>43940</v>
      </c>
      <c r="Y9" s="70">
        <f t="shared" si="0"/>
        <v>43941</v>
      </c>
      <c r="Z9" s="70">
        <f t="shared" si="0"/>
        <v>43942</v>
      </c>
      <c r="AA9" s="70">
        <f t="shared" si="0"/>
        <v>43943</v>
      </c>
      <c r="AB9" s="70">
        <f t="shared" si="0"/>
        <v>43944</v>
      </c>
      <c r="AC9" s="70">
        <f t="shared" si="0"/>
        <v>43945</v>
      </c>
      <c r="AD9" s="71">
        <f t="shared" si="0"/>
        <v>43946</v>
      </c>
      <c r="AE9" s="71">
        <f t="shared" si="0"/>
        <v>43947</v>
      </c>
      <c r="AF9" s="70">
        <f t="shared" si="0"/>
        <v>43948</v>
      </c>
      <c r="AG9" s="70">
        <f t="shared" si="0"/>
        <v>43949</v>
      </c>
      <c r="AH9" s="71">
        <f t="shared" si="0"/>
        <v>43950</v>
      </c>
      <c r="AI9" s="70">
        <f t="shared" si="0"/>
        <v>43951</v>
      </c>
      <c r="AJ9" s="72"/>
      <c r="AK9" s="27"/>
      <c r="AL9" s="27"/>
      <c r="AM9" s="28" t="s">
        <v>41</v>
      </c>
      <c r="AN9" s="29">
        <f>+COUNTA(F9:AJ9)</f>
        <v>30</v>
      </c>
      <c r="AP9" s="9"/>
      <c r="AR9" s="12"/>
      <c r="AU9" s="13"/>
      <c r="AV9" s="13"/>
      <c r="AW9" s="13"/>
    </row>
    <row r="10" spans="2:49" ht="15" customHeight="1">
      <c r="B10" s="149"/>
      <c r="C10" s="103" t="s">
        <v>3</v>
      </c>
      <c r="D10" s="103"/>
      <c r="E10" s="103"/>
      <c r="F10" s="73" t="str">
        <f t="shared" ref="F10:AI10" si="1">TEXT(WEEKDAY(+F9),"aaa")</f>
        <v>水</v>
      </c>
      <c r="G10" s="73" t="str">
        <f t="shared" si="1"/>
        <v>木</v>
      </c>
      <c r="H10" s="73" t="str">
        <f t="shared" si="1"/>
        <v>金</v>
      </c>
      <c r="I10" s="74" t="str">
        <f t="shared" si="1"/>
        <v>土</v>
      </c>
      <c r="J10" s="74" t="str">
        <f t="shared" si="1"/>
        <v>日</v>
      </c>
      <c r="K10" s="73" t="str">
        <f t="shared" si="1"/>
        <v>月</v>
      </c>
      <c r="L10" s="73" t="str">
        <f t="shared" si="1"/>
        <v>火</v>
      </c>
      <c r="M10" s="73" t="str">
        <f t="shared" si="1"/>
        <v>水</v>
      </c>
      <c r="N10" s="73" t="str">
        <f t="shared" si="1"/>
        <v>木</v>
      </c>
      <c r="O10" s="73" t="str">
        <f t="shared" si="1"/>
        <v>金</v>
      </c>
      <c r="P10" s="74" t="str">
        <f t="shared" si="1"/>
        <v>土</v>
      </c>
      <c r="Q10" s="74" t="str">
        <f t="shared" si="1"/>
        <v>日</v>
      </c>
      <c r="R10" s="73" t="str">
        <f t="shared" si="1"/>
        <v>月</v>
      </c>
      <c r="S10" s="73" t="str">
        <f t="shared" si="1"/>
        <v>火</v>
      </c>
      <c r="T10" s="73" t="str">
        <f t="shared" si="1"/>
        <v>水</v>
      </c>
      <c r="U10" s="73" t="str">
        <f t="shared" si="1"/>
        <v>木</v>
      </c>
      <c r="V10" s="73" t="str">
        <f t="shared" si="1"/>
        <v>金</v>
      </c>
      <c r="W10" s="74" t="str">
        <f t="shared" si="1"/>
        <v>土</v>
      </c>
      <c r="X10" s="74" t="str">
        <f t="shared" si="1"/>
        <v>日</v>
      </c>
      <c r="Y10" s="73" t="str">
        <f t="shared" si="1"/>
        <v>月</v>
      </c>
      <c r="Z10" s="73" t="str">
        <f t="shared" si="1"/>
        <v>火</v>
      </c>
      <c r="AA10" s="73" t="str">
        <f t="shared" si="1"/>
        <v>水</v>
      </c>
      <c r="AB10" s="73" t="str">
        <f t="shared" si="1"/>
        <v>木</v>
      </c>
      <c r="AC10" s="73" t="str">
        <f t="shared" si="1"/>
        <v>金</v>
      </c>
      <c r="AD10" s="74" t="str">
        <f t="shared" si="1"/>
        <v>土</v>
      </c>
      <c r="AE10" s="74" t="str">
        <f t="shared" si="1"/>
        <v>日</v>
      </c>
      <c r="AF10" s="73" t="str">
        <f t="shared" si="1"/>
        <v>月</v>
      </c>
      <c r="AG10" s="73" t="str">
        <f t="shared" si="1"/>
        <v>火</v>
      </c>
      <c r="AH10" s="74" t="str">
        <f t="shared" si="1"/>
        <v>水</v>
      </c>
      <c r="AI10" s="73" t="str">
        <f t="shared" si="1"/>
        <v>木</v>
      </c>
      <c r="AJ10" s="75"/>
      <c r="AK10" s="30"/>
      <c r="AL10" s="30"/>
      <c r="AM10" s="31" t="s">
        <v>46</v>
      </c>
      <c r="AN10" s="32">
        <f>+COUNTA(#REF!)</f>
        <v>1</v>
      </c>
      <c r="AP10" s="9"/>
      <c r="AR10" s="12"/>
      <c r="AU10" s="13"/>
      <c r="AV10" s="13"/>
      <c r="AW10" s="13"/>
    </row>
    <row r="11" spans="2:49" ht="15" customHeight="1">
      <c r="B11" s="149"/>
      <c r="C11" s="103" t="s">
        <v>36</v>
      </c>
      <c r="D11" s="103"/>
      <c r="E11" s="103"/>
      <c r="F11" s="73" t="str">
        <f>IFERROR(VLOOKUP(F9,[1]祝日!$A$2:$D$51,4,0),"")</f>
        <v/>
      </c>
      <c r="G11" s="73" t="str">
        <f>IFERROR(VLOOKUP(G9,[1]祝日!$A$2:$D$51,4,0),"")</f>
        <v/>
      </c>
      <c r="H11" s="73" t="str">
        <f>IFERROR(VLOOKUP(H9,[1]祝日!$A$2:$D$51,4,0),"")</f>
        <v/>
      </c>
      <c r="I11" s="74" t="str">
        <f>IFERROR(VLOOKUP(I9,[1]祝日!$A$2:$D$51,4,0),"")</f>
        <v/>
      </c>
      <c r="J11" s="74" t="str">
        <f>IFERROR(VLOOKUP(J9,[1]祝日!$A$2:$D$51,4,0),"")</f>
        <v/>
      </c>
      <c r="K11" s="73" t="str">
        <f>IFERROR(VLOOKUP(K9,[1]祝日!$A$2:$D$51,4,0),"")</f>
        <v/>
      </c>
      <c r="L11" s="73" t="str">
        <f>IFERROR(VLOOKUP(L9,[1]祝日!$A$2:$D$51,4,0),"")</f>
        <v/>
      </c>
      <c r="M11" s="73" t="str">
        <f>IFERROR(VLOOKUP(M9,[1]祝日!$A$2:$D$51,4,0),"")</f>
        <v/>
      </c>
      <c r="N11" s="73" t="str">
        <f>IFERROR(VLOOKUP(N9,[1]祝日!$A$2:$D$51,4,0),"")</f>
        <v/>
      </c>
      <c r="O11" s="73" t="str">
        <f>IFERROR(VLOOKUP(O9,[1]祝日!$A$2:$D$51,4,0),"")</f>
        <v/>
      </c>
      <c r="P11" s="74" t="str">
        <f>IFERROR(VLOOKUP(P9,[1]祝日!$A$2:$D$51,4,0),"")</f>
        <v/>
      </c>
      <c r="Q11" s="74" t="str">
        <f>IFERROR(VLOOKUP(Q9,[1]祝日!$A$2:$D$51,4,0),"")</f>
        <v/>
      </c>
      <c r="R11" s="73" t="str">
        <f>IFERROR(VLOOKUP(R9,[1]祝日!$A$2:$D$51,4,0),"")</f>
        <v/>
      </c>
      <c r="S11" s="73" t="str">
        <f>IFERROR(VLOOKUP(S9,[1]祝日!$A$2:$D$51,4,0),"")</f>
        <v/>
      </c>
      <c r="T11" s="73" t="str">
        <f>IFERROR(VLOOKUP(T9,[1]祝日!$A$2:$D$51,4,0),"")</f>
        <v/>
      </c>
      <c r="U11" s="73" t="str">
        <f>IFERROR(VLOOKUP(U9,[1]祝日!$A$2:$D$51,4,0),"")</f>
        <v/>
      </c>
      <c r="V11" s="73" t="str">
        <f>IFERROR(VLOOKUP(V9,[1]祝日!$A$2:$D$51,4,0),"")</f>
        <v/>
      </c>
      <c r="W11" s="74" t="str">
        <f>IFERROR(VLOOKUP(W9,[1]祝日!$A$2:$D$51,4,0),"")</f>
        <v/>
      </c>
      <c r="X11" s="74" t="str">
        <f>IFERROR(VLOOKUP(X9,[1]祝日!$A$2:$D$51,4,0),"")</f>
        <v/>
      </c>
      <c r="Y11" s="73" t="str">
        <f>IFERROR(VLOOKUP(Y9,[1]祝日!$A$2:$D$51,4,0),"")</f>
        <v/>
      </c>
      <c r="Z11" s="73" t="str">
        <f>IFERROR(VLOOKUP(Z9,[1]祝日!$A$2:$D$51,4,0),"")</f>
        <v/>
      </c>
      <c r="AA11" s="73" t="str">
        <f>IFERROR(VLOOKUP(AA9,[1]祝日!$A$2:$D$51,4,0),"")</f>
        <v/>
      </c>
      <c r="AB11" s="73" t="str">
        <f>IFERROR(VLOOKUP(AB9,[1]祝日!$A$2:$D$51,4,0),"")</f>
        <v/>
      </c>
      <c r="AC11" s="73" t="str">
        <f>IFERROR(VLOOKUP(AC9,[1]祝日!$A$2:$D$51,4,0),"")</f>
        <v/>
      </c>
      <c r="AD11" s="74" t="str">
        <f>IFERROR(VLOOKUP(AD9,[1]祝日!$A$2:$D$51,4,0),"")</f>
        <v/>
      </c>
      <c r="AE11" s="74" t="str">
        <f>IFERROR(VLOOKUP(AE9,[1]祝日!$A$2:$D$51,4,0),"")</f>
        <v/>
      </c>
      <c r="AF11" s="73" t="str">
        <f>IFERROR(VLOOKUP(AF9,[1]祝日!$A$2:$D$51,4,0),"")</f>
        <v/>
      </c>
      <c r="AG11" s="73" t="str">
        <f>IFERROR(VLOOKUP(AG9,[1]祝日!$A$2:$D$51,4,0),"")</f>
        <v/>
      </c>
      <c r="AH11" s="74" t="str">
        <f>IFERROR(VLOOKUP(AH9,[1]祝日!$A$2:$D$51,4,0),"")</f>
        <v>祝</v>
      </c>
      <c r="AI11" s="73" t="str">
        <f>IFERROR(VLOOKUP(AI9,[1]祝日!$A$2:$D$51,4,0),"")</f>
        <v/>
      </c>
      <c r="AJ11" s="75" t="str">
        <f>IFERROR(VLOOKUP(AJ9,[1]祝日!$A$2:$A$51,3,0),"")</f>
        <v/>
      </c>
      <c r="AK11" s="30"/>
      <c r="AL11" s="30"/>
      <c r="AM11" s="31" t="s">
        <v>43</v>
      </c>
      <c r="AN11" s="33">
        <f>AN9-AN10</f>
        <v>29</v>
      </c>
      <c r="AP11" s="9"/>
      <c r="AR11" s="12"/>
    </row>
    <row r="12" spans="2:49" ht="15" customHeight="1">
      <c r="B12" s="149"/>
      <c r="C12" s="103" t="s">
        <v>50</v>
      </c>
      <c r="D12" s="103"/>
      <c r="E12" s="103"/>
      <c r="F12" s="73"/>
      <c r="G12" s="73"/>
      <c r="H12" s="73"/>
      <c r="I12" s="74" t="s">
        <v>5</v>
      </c>
      <c r="J12" s="74" t="s">
        <v>5</v>
      </c>
      <c r="K12" s="73"/>
      <c r="L12" s="73"/>
      <c r="M12" s="73"/>
      <c r="N12" s="73"/>
      <c r="O12" s="73"/>
      <c r="P12" s="74" t="s">
        <v>5</v>
      </c>
      <c r="Q12" s="74" t="s">
        <v>5</v>
      </c>
      <c r="R12" s="73"/>
      <c r="S12" s="73"/>
      <c r="T12" s="73"/>
      <c r="U12" s="73"/>
      <c r="V12" s="73"/>
      <c r="W12" s="74" t="s">
        <v>5</v>
      </c>
      <c r="X12" s="74" t="s">
        <v>5</v>
      </c>
      <c r="Y12" s="73"/>
      <c r="Z12" s="73"/>
      <c r="AA12" s="73"/>
      <c r="AB12" s="73"/>
      <c r="AC12" s="73"/>
      <c r="AD12" s="74" t="s">
        <v>5</v>
      </c>
      <c r="AE12" s="74" t="s">
        <v>5</v>
      </c>
      <c r="AF12" s="73"/>
      <c r="AG12" s="73"/>
      <c r="AH12" s="74" t="s">
        <v>5</v>
      </c>
      <c r="AI12" s="73"/>
      <c r="AJ12" s="75"/>
      <c r="AK12" s="30"/>
      <c r="AL12" s="30"/>
      <c r="AM12" s="31" t="s">
        <v>42</v>
      </c>
      <c r="AN12" s="34" t="e">
        <f>COUNTIFS(#REF!,"休")</f>
        <v>#REF!</v>
      </c>
      <c r="AP12" s="9"/>
      <c r="AR12" s="12"/>
    </row>
    <row r="13" spans="2:49" ht="15" customHeight="1">
      <c r="B13" s="40" t="s">
        <v>47</v>
      </c>
      <c r="C13" s="68" t="s">
        <v>48</v>
      </c>
      <c r="D13" s="126" t="s">
        <v>49</v>
      </c>
      <c r="E13" s="126"/>
      <c r="F13" s="69"/>
      <c r="G13" s="69"/>
      <c r="H13" s="69"/>
      <c r="I13" s="74"/>
      <c r="J13" s="74"/>
      <c r="K13" s="69"/>
      <c r="L13" s="69"/>
      <c r="M13" s="69"/>
      <c r="N13" s="69"/>
      <c r="O13" s="69"/>
      <c r="P13" s="74"/>
      <c r="Q13" s="74"/>
      <c r="R13" s="69"/>
      <c r="S13" s="69"/>
      <c r="T13" s="69"/>
      <c r="U13" s="69"/>
      <c r="V13" s="69"/>
      <c r="W13" s="74"/>
      <c r="X13" s="74"/>
      <c r="Y13" s="69"/>
      <c r="Z13" s="69"/>
      <c r="AA13" s="69"/>
      <c r="AB13" s="69"/>
      <c r="AC13" s="69"/>
      <c r="AD13" s="74"/>
      <c r="AE13" s="74"/>
      <c r="AF13" s="69"/>
      <c r="AG13" s="69"/>
      <c r="AH13" s="74"/>
      <c r="AI13" s="76"/>
      <c r="AJ13" s="77"/>
      <c r="AK13" s="36"/>
    </row>
    <row r="14" spans="2:49" ht="12" customHeight="1">
      <c r="B14" s="127" t="s">
        <v>57</v>
      </c>
      <c r="C14" s="131" t="s">
        <v>58</v>
      </c>
      <c r="D14" s="135" t="s">
        <v>59</v>
      </c>
      <c r="E14" s="136"/>
      <c r="F14" s="78"/>
      <c r="G14" s="78"/>
      <c r="H14" s="78"/>
      <c r="I14" s="79"/>
      <c r="J14" s="79"/>
      <c r="K14" s="78"/>
      <c r="L14" s="78"/>
      <c r="M14" s="78"/>
      <c r="N14" s="78"/>
      <c r="O14" s="78"/>
      <c r="P14" s="79"/>
      <c r="Q14" s="79"/>
      <c r="R14" s="78"/>
      <c r="S14" s="78"/>
      <c r="T14" s="78"/>
      <c r="U14" s="78"/>
      <c r="V14" s="78"/>
      <c r="W14" s="79"/>
      <c r="X14" s="79"/>
      <c r="Y14" s="78"/>
      <c r="Z14" s="78"/>
      <c r="AA14" s="78"/>
      <c r="AB14" s="78"/>
      <c r="AC14" s="78"/>
      <c r="AD14" s="79"/>
      <c r="AE14" s="79"/>
      <c r="AF14" s="78"/>
      <c r="AG14" s="78"/>
      <c r="AH14" s="80"/>
      <c r="AI14" s="81"/>
      <c r="AJ14" s="82"/>
      <c r="AK14" s="27"/>
      <c r="AL14" s="30"/>
    </row>
    <row r="15" spans="2:49" ht="12" customHeight="1">
      <c r="B15" s="128"/>
      <c r="C15" s="132"/>
      <c r="D15" s="137"/>
      <c r="E15" s="138"/>
      <c r="F15" s="83"/>
      <c r="G15" s="84"/>
      <c r="H15" s="84"/>
      <c r="I15" s="85"/>
      <c r="J15" s="85"/>
      <c r="K15" s="84"/>
      <c r="L15" s="84"/>
      <c r="M15" s="84"/>
      <c r="N15" s="83"/>
      <c r="O15" s="83"/>
      <c r="P15" s="85"/>
      <c r="Q15" s="85"/>
      <c r="R15" s="83"/>
      <c r="S15" s="83"/>
      <c r="T15" s="83"/>
      <c r="U15" s="83"/>
      <c r="V15" s="83"/>
      <c r="W15" s="85"/>
      <c r="X15" s="85"/>
      <c r="Y15" s="83"/>
      <c r="Z15" s="83"/>
      <c r="AA15" s="83"/>
      <c r="AB15" s="83"/>
      <c r="AC15" s="83"/>
      <c r="AD15" s="85"/>
      <c r="AE15" s="85"/>
      <c r="AF15" s="83"/>
      <c r="AG15" s="83"/>
      <c r="AH15" s="85"/>
      <c r="AI15" s="86"/>
      <c r="AJ15" s="87"/>
      <c r="AK15" s="30"/>
      <c r="AL15" s="37"/>
    </row>
    <row r="16" spans="2:49" ht="12" customHeight="1">
      <c r="B16" s="129"/>
      <c r="C16" s="133"/>
      <c r="D16" s="139"/>
      <c r="E16" s="140"/>
      <c r="F16" s="88"/>
      <c r="G16" s="88"/>
      <c r="H16" s="88"/>
      <c r="I16" s="89"/>
      <c r="J16" s="89"/>
      <c r="K16" s="88"/>
      <c r="L16" s="88"/>
      <c r="M16" s="88"/>
      <c r="N16" s="88"/>
      <c r="O16" s="88"/>
      <c r="P16" s="89"/>
      <c r="Q16" s="89"/>
      <c r="R16" s="88"/>
      <c r="S16" s="88"/>
      <c r="T16" s="88"/>
      <c r="U16" s="88"/>
      <c r="V16" s="88"/>
      <c r="W16" s="89"/>
      <c r="X16" s="89"/>
      <c r="Y16" s="88"/>
      <c r="Z16" s="88"/>
      <c r="AA16" s="88"/>
      <c r="AB16" s="88"/>
      <c r="AC16" s="88"/>
      <c r="AD16" s="89"/>
      <c r="AE16" s="89"/>
      <c r="AF16" s="88"/>
      <c r="AG16" s="88"/>
      <c r="AH16" s="89"/>
      <c r="AI16" s="90"/>
      <c r="AJ16" s="91"/>
      <c r="AK16" s="30"/>
      <c r="AL16" s="30"/>
    </row>
    <row r="17" spans="2:38" ht="12" customHeight="1">
      <c r="B17" s="127" t="s">
        <v>60</v>
      </c>
      <c r="C17" s="131"/>
      <c r="D17" s="135" t="s">
        <v>61</v>
      </c>
      <c r="E17" s="136"/>
      <c r="F17" s="92"/>
      <c r="G17" s="92"/>
      <c r="H17" s="92"/>
      <c r="I17" s="93"/>
      <c r="J17" s="93"/>
      <c r="K17" s="92"/>
      <c r="L17" s="92"/>
      <c r="M17" s="92"/>
      <c r="N17" s="92"/>
      <c r="O17" s="92"/>
      <c r="P17" s="93"/>
      <c r="Q17" s="93"/>
      <c r="R17" s="92"/>
      <c r="S17" s="92"/>
      <c r="T17" s="92"/>
      <c r="U17" s="92"/>
      <c r="V17" s="92"/>
      <c r="W17" s="93"/>
      <c r="X17" s="93"/>
      <c r="Y17" s="92"/>
      <c r="Z17" s="92"/>
      <c r="AA17" s="92"/>
      <c r="AB17" s="92"/>
      <c r="AC17" s="92"/>
      <c r="AD17" s="93"/>
      <c r="AE17" s="93"/>
      <c r="AF17" s="92"/>
      <c r="AG17" s="92"/>
      <c r="AH17" s="93"/>
      <c r="AI17" s="94"/>
      <c r="AJ17" s="95"/>
      <c r="AK17" s="30"/>
      <c r="AL17" s="30"/>
    </row>
    <row r="18" spans="2:38" ht="12" customHeight="1">
      <c r="B18" s="128"/>
      <c r="C18" s="132"/>
      <c r="D18" s="137"/>
      <c r="E18" s="138"/>
      <c r="F18" s="83"/>
      <c r="G18" s="83"/>
      <c r="H18" s="83"/>
      <c r="I18" s="85"/>
      <c r="J18" s="85"/>
      <c r="K18" s="83"/>
      <c r="L18" s="83"/>
      <c r="M18" s="83"/>
      <c r="N18" s="84"/>
      <c r="O18" s="84"/>
      <c r="P18" s="85"/>
      <c r="Q18" s="85"/>
      <c r="R18" s="84"/>
      <c r="S18" s="84"/>
      <c r="T18" s="84"/>
      <c r="U18" s="84"/>
      <c r="V18" s="84"/>
      <c r="W18" s="85"/>
      <c r="X18" s="85"/>
      <c r="Y18" s="84"/>
      <c r="Z18" s="84"/>
      <c r="AA18" s="84"/>
      <c r="AB18" s="84"/>
      <c r="AC18" s="84"/>
      <c r="AD18" s="85"/>
      <c r="AE18" s="85"/>
      <c r="AF18" s="84"/>
      <c r="AG18" s="84"/>
      <c r="AH18" s="85"/>
      <c r="AI18" s="96"/>
      <c r="AJ18" s="87"/>
      <c r="AK18" s="30"/>
      <c r="AL18" s="30"/>
    </row>
    <row r="19" spans="2:38" ht="12" customHeight="1">
      <c r="B19" s="129"/>
      <c r="C19" s="133"/>
      <c r="D19" s="139"/>
      <c r="E19" s="140"/>
      <c r="F19" s="88"/>
      <c r="G19" s="88"/>
      <c r="H19" s="88"/>
      <c r="I19" s="89"/>
      <c r="J19" s="89"/>
      <c r="K19" s="88"/>
      <c r="L19" s="88"/>
      <c r="M19" s="88"/>
      <c r="N19" s="88"/>
      <c r="O19" s="88"/>
      <c r="P19" s="89"/>
      <c r="Q19" s="89"/>
      <c r="R19" s="88"/>
      <c r="S19" s="88"/>
      <c r="T19" s="88"/>
      <c r="U19" s="88"/>
      <c r="V19" s="88"/>
      <c r="W19" s="89"/>
      <c r="X19" s="89"/>
      <c r="Y19" s="88"/>
      <c r="Z19" s="88"/>
      <c r="AA19" s="88"/>
      <c r="AB19" s="88"/>
      <c r="AC19" s="88"/>
      <c r="AD19" s="89"/>
      <c r="AE19" s="89"/>
      <c r="AF19" s="88"/>
      <c r="AG19" s="88"/>
      <c r="AH19" s="89"/>
      <c r="AI19" s="90"/>
      <c r="AJ19" s="91"/>
      <c r="AK19" s="30"/>
      <c r="AL19" s="30"/>
    </row>
    <row r="20" spans="2:38" ht="12" customHeight="1">
      <c r="B20" s="127"/>
      <c r="C20" s="131"/>
      <c r="D20" s="135"/>
      <c r="E20" s="136"/>
      <c r="F20" s="92"/>
      <c r="G20" s="92"/>
      <c r="H20" s="92"/>
      <c r="I20" s="93"/>
      <c r="J20" s="93"/>
      <c r="K20" s="92"/>
      <c r="L20" s="92"/>
      <c r="M20" s="92"/>
      <c r="N20" s="92"/>
      <c r="O20" s="92"/>
      <c r="P20" s="93"/>
      <c r="Q20" s="93"/>
      <c r="R20" s="92"/>
      <c r="S20" s="92"/>
      <c r="T20" s="92"/>
      <c r="U20" s="92"/>
      <c r="V20" s="92"/>
      <c r="W20" s="93"/>
      <c r="X20" s="93"/>
      <c r="Y20" s="92"/>
      <c r="Z20" s="92"/>
      <c r="AA20" s="92"/>
      <c r="AB20" s="92"/>
      <c r="AC20" s="92"/>
      <c r="AD20" s="93"/>
      <c r="AE20" s="93"/>
      <c r="AF20" s="92"/>
      <c r="AG20" s="92"/>
      <c r="AH20" s="93"/>
      <c r="AI20" s="94"/>
      <c r="AJ20" s="95"/>
      <c r="AK20" s="30"/>
      <c r="AL20" s="30"/>
    </row>
    <row r="21" spans="2:38" ht="12" customHeight="1">
      <c r="B21" s="128"/>
      <c r="C21" s="132"/>
      <c r="D21" s="137"/>
      <c r="E21" s="138"/>
      <c r="F21" s="83"/>
      <c r="G21" s="83"/>
      <c r="H21" s="83"/>
      <c r="I21" s="85"/>
      <c r="J21" s="85"/>
      <c r="K21" s="83"/>
      <c r="L21" s="83"/>
      <c r="M21" s="83"/>
      <c r="N21" s="83"/>
      <c r="O21" s="83"/>
      <c r="P21" s="85"/>
      <c r="Q21" s="85"/>
      <c r="R21" s="83"/>
      <c r="S21" s="83"/>
      <c r="T21" s="83"/>
      <c r="U21" s="83"/>
      <c r="V21" s="83"/>
      <c r="W21" s="85"/>
      <c r="X21" s="85"/>
      <c r="Y21" s="83"/>
      <c r="Z21" s="83"/>
      <c r="AA21" s="83"/>
      <c r="AB21" s="83"/>
      <c r="AC21" s="83"/>
      <c r="AD21" s="85"/>
      <c r="AE21" s="85"/>
      <c r="AF21" s="83"/>
      <c r="AG21" s="83"/>
      <c r="AH21" s="85"/>
      <c r="AI21" s="86"/>
      <c r="AJ21" s="87"/>
      <c r="AK21" s="30"/>
      <c r="AL21" s="30"/>
    </row>
    <row r="22" spans="2:38" ht="12" customHeight="1">
      <c r="B22" s="129"/>
      <c r="C22" s="133"/>
      <c r="D22" s="139"/>
      <c r="E22" s="140"/>
      <c r="F22" s="88"/>
      <c r="G22" s="88"/>
      <c r="H22" s="88"/>
      <c r="I22" s="89"/>
      <c r="J22" s="89"/>
      <c r="K22" s="88"/>
      <c r="L22" s="88"/>
      <c r="M22" s="88"/>
      <c r="N22" s="88"/>
      <c r="O22" s="88"/>
      <c r="P22" s="89"/>
      <c r="Q22" s="89"/>
      <c r="R22" s="88"/>
      <c r="S22" s="88"/>
      <c r="T22" s="88"/>
      <c r="U22" s="88"/>
      <c r="V22" s="88"/>
      <c r="W22" s="89"/>
      <c r="X22" s="89"/>
      <c r="Y22" s="88"/>
      <c r="Z22" s="88"/>
      <c r="AA22" s="88"/>
      <c r="AB22" s="88"/>
      <c r="AC22" s="88"/>
      <c r="AD22" s="89"/>
      <c r="AE22" s="89"/>
      <c r="AF22" s="88"/>
      <c r="AG22" s="88"/>
      <c r="AH22" s="89"/>
      <c r="AI22" s="90"/>
      <c r="AJ22" s="91"/>
      <c r="AK22" s="30"/>
      <c r="AL22" s="30"/>
    </row>
    <row r="23" spans="2:38" ht="12" customHeight="1">
      <c r="B23" s="127"/>
      <c r="C23" s="131"/>
      <c r="D23" s="135"/>
      <c r="E23" s="136"/>
      <c r="F23" s="92"/>
      <c r="G23" s="92"/>
      <c r="H23" s="92"/>
      <c r="I23" s="93"/>
      <c r="J23" s="93"/>
      <c r="K23" s="92"/>
      <c r="L23" s="92"/>
      <c r="M23" s="92"/>
      <c r="N23" s="92"/>
      <c r="O23" s="92"/>
      <c r="P23" s="93"/>
      <c r="Q23" s="93"/>
      <c r="R23" s="92"/>
      <c r="S23" s="92"/>
      <c r="T23" s="92"/>
      <c r="U23" s="92"/>
      <c r="V23" s="92"/>
      <c r="W23" s="93"/>
      <c r="X23" s="93"/>
      <c r="Y23" s="92"/>
      <c r="Z23" s="92"/>
      <c r="AA23" s="92"/>
      <c r="AB23" s="92"/>
      <c r="AC23" s="92"/>
      <c r="AD23" s="93"/>
      <c r="AE23" s="93"/>
      <c r="AF23" s="92"/>
      <c r="AG23" s="92"/>
      <c r="AH23" s="93"/>
      <c r="AI23" s="94"/>
      <c r="AJ23" s="95"/>
      <c r="AK23" s="30"/>
      <c r="AL23" s="30"/>
    </row>
    <row r="24" spans="2:38" ht="12" customHeight="1">
      <c r="B24" s="128"/>
      <c r="C24" s="132"/>
      <c r="D24" s="137"/>
      <c r="E24" s="138"/>
      <c r="F24" s="83"/>
      <c r="G24" s="83"/>
      <c r="H24" s="83"/>
      <c r="I24" s="85"/>
      <c r="J24" s="85"/>
      <c r="K24" s="83"/>
      <c r="L24" s="83"/>
      <c r="M24" s="83"/>
      <c r="N24" s="83"/>
      <c r="O24" s="83"/>
      <c r="P24" s="85"/>
      <c r="Q24" s="85"/>
      <c r="R24" s="83"/>
      <c r="S24" s="83"/>
      <c r="T24" s="83"/>
      <c r="U24" s="83"/>
      <c r="V24" s="83"/>
      <c r="W24" s="85"/>
      <c r="X24" s="85"/>
      <c r="Y24" s="83"/>
      <c r="Z24" s="83"/>
      <c r="AA24" s="83"/>
      <c r="AB24" s="83"/>
      <c r="AC24" s="83"/>
      <c r="AD24" s="85"/>
      <c r="AE24" s="85"/>
      <c r="AF24" s="83"/>
      <c r="AG24" s="83"/>
      <c r="AH24" s="85"/>
      <c r="AI24" s="86"/>
      <c r="AJ24" s="87"/>
      <c r="AK24" s="30"/>
      <c r="AL24" s="30"/>
    </row>
    <row r="25" spans="2:38" ht="12" customHeight="1">
      <c r="B25" s="129"/>
      <c r="C25" s="133"/>
      <c r="D25" s="139"/>
      <c r="E25" s="140"/>
      <c r="F25" s="88"/>
      <c r="G25" s="88"/>
      <c r="H25" s="88"/>
      <c r="I25" s="89"/>
      <c r="J25" s="89"/>
      <c r="K25" s="88"/>
      <c r="L25" s="88"/>
      <c r="M25" s="88"/>
      <c r="N25" s="88"/>
      <c r="O25" s="88"/>
      <c r="P25" s="89"/>
      <c r="Q25" s="89"/>
      <c r="R25" s="88"/>
      <c r="S25" s="88"/>
      <c r="T25" s="88"/>
      <c r="U25" s="88"/>
      <c r="V25" s="88"/>
      <c r="W25" s="89"/>
      <c r="X25" s="89"/>
      <c r="Y25" s="88"/>
      <c r="Z25" s="88"/>
      <c r="AA25" s="88"/>
      <c r="AB25" s="88"/>
      <c r="AC25" s="88"/>
      <c r="AD25" s="89"/>
      <c r="AE25" s="89"/>
      <c r="AF25" s="88"/>
      <c r="AG25" s="88"/>
      <c r="AH25" s="89"/>
      <c r="AI25" s="90"/>
      <c r="AJ25" s="91"/>
      <c r="AK25" s="30"/>
      <c r="AL25" s="30"/>
    </row>
    <row r="26" spans="2:38" ht="12" customHeight="1">
      <c r="B26" s="127"/>
      <c r="C26" s="131"/>
      <c r="D26" s="135"/>
      <c r="E26" s="136"/>
      <c r="F26" s="92"/>
      <c r="G26" s="92"/>
      <c r="H26" s="92"/>
      <c r="I26" s="93"/>
      <c r="J26" s="93"/>
      <c r="K26" s="92"/>
      <c r="L26" s="92"/>
      <c r="M26" s="92"/>
      <c r="N26" s="92"/>
      <c r="O26" s="92"/>
      <c r="P26" s="93"/>
      <c r="Q26" s="93"/>
      <c r="R26" s="92"/>
      <c r="S26" s="92"/>
      <c r="T26" s="92"/>
      <c r="U26" s="92"/>
      <c r="V26" s="92"/>
      <c r="W26" s="93"/>
      <c r="X26" s="93"/>
      <c r="Y26" s="92"/>
      <c r="Z26" s="92"/>
      <c r="AA26" s="92"/>
      <c r="AB26" s="92"/>
      <c r="AC26" s="92"/>
      <c r="AD26" s="93"/>
      <c r="AE26" s="93"/>
      <c r="AF26" s="92"/>
      <c r="AG26" s="92"/>
      <c r="AH26" s="93"/>
      <c r="AI26" s="94"/>
      <c r="AJ26" s="95"/>
      <c r="AK26" s="30"/>
      <c r="AL26" s="30"/>
    </row>
    <row r="27" spans="2:38" ht="12" customHeight="1">
      <c r="B27" s="128"/>
      <c r="C27" s="132"/>
      <c r="D27" s="137"/>
      <c r="E27" s="138"/>
      <c r="F27" s="83"/>
      <c r="G27" s="83"/>
      <c r="H27" s="83"/>
      <c r="I27" s="85"/>
      <c r="J27" s="85"/>
      <c r="K27" s="83"/>
      <c r="L27" s="83"/>
      <c r="M27" s="83"/>
      <c r="N27" s="83"/>
      <c r="O27" s="83"/>
      <c r="P27" s="85"/>
      <c r="Q27" s="85"/>
      <c r="R27" s="83"/>
      <c r="S27" s="83"/>
      <c r="T27" s="83"/>
      <c r="U27" s="83"/>
      <c r="V27" s="83"/>
      <c r="W27" s="85"/>
      <c r="X27" s="85"/>
      <c r="Y27" s="83"/>
      <c r="Z27" s="83"/>
      <c r="AA27" s="83"/>
      <c r="AB27" s="83"/>
      <c r="AC27" s="83"/>
      <c r="AD27" s="85"/>
      <c r="AE27" s="85"/>
      <c r="AF27" s="83"/>
      <c r="AG27" s="83"/>
      <c r="AH27" s="85"/>
      <c r="AI27" s="86"/>
      <c r="AJ27" s="87"/>
      <c r="AK27" s="30"/>
      <c r="AL27" s="30"/>
    </row>
    <row r="28" spans="2:38" ht="12" customHeight="1">
      <c r="B28" s="129"/>
      <c r="C28" s="133"/>
      <c r="D28" s="139"/>
      <c r="E28" s="140"/>
      <c r="F28" s="88"/>
      <c r="G28" s="88"/>
      <c r="H28" s="88"/>
      <c r="I28" s="89"/>
      <c r="J28" s="89"/>
      <c r="K28" s="88"/>
      <c r="L28" s="88"/>
      <c r="M28" s="88"/>
      <c r="N28" s="88"/>
      <c r="O28" s="88"/>
      <c r="P28" s="89"/>
      <c r="Q28" s="89"/>
      <c r="R28" s="88"/>
      <c r="S28" s="88"/>
      <c r="T28" s="88"/>
      <c r="U28" s="88"/>
      <c r="V28" s="88"/>
      <c r="W28" s="89"/>
      <c r="X28" s="89"/>
      <c r="Y28" s="88"/>
      <c r="Z28" s="88"/>
      <c r="AA28" s="88"/>
      <c r="AB28" s="88"/>
      <c r="AC28" s="88"/>
      <c r="AD28" s="89"/>
      <c r="AE28" s="89"/>
      <c r="AF28" s="88"/>
      <c r="AG28" s="88"/>
      <c r="AH28" s="89"/>
      <c r="AI28" s="90"/>
      <c r="AJ28" s="91"/>
      <c r="AK28" s="30"/>
      <c r="AL28" s="30"/>
    </row>
    <row r="29" spans="2:38" ht="12" customHeight="1">
      <c r="B29" s="127"/>
      <c r="C29" s="131"/>
      <c r="D29" s="142"/>
      <c r="E29" s="143"/>
      <c r="F29" s="92"/>
      <c r="G29" s="92"/>
      <c r="H29" s="92"/>
      <c r="I29" s="93"/>
      <c r="J29" s="93"/>
      <c r="K29" s="92"/>
      <c r="L29" s="92"/>
      <c r="M29" s="92"/>
      <c r="N29" s="92"/>
      <c r="O29" s="92"/>
      <c r="P29" s="93"/>
      <c r="Q29" s="93"/>
      <c r="R29" s="92"/>
      <c r="S29" s="92"/>
      <c r="T29" s="92"/>
      <c r="U29" s="92"/>
      <c r="V29" s="92"/>
      <c r="W29" s="93"/>
      <c r="X29" s="93"/>
      <c r="Y29" s="92"/>
      <c r="Z29" s="92"/>
      <c r="AA29" s="92"/>
      <c r="AB29" s="92"/>
      <c r="AC29" s="92"/>
      <c r="AD29" s="93"/>
      <c r="AE29" s="93"/>
      <c r="AF29" s="92"/>
      <c r="AG29" s="92"/>
      <c r="AH29" s="93"/>
      <c r="AI29" s="94"/>
      <c r="AJ29" s="95"/>
      <c r="AK29" s="30"/>
      <c r="AL29" s="30"/>
    </row>
    <row r="30" spans="2:38" ht="12" customHeight="1">
      <c r="B30" s="128"/>
      <c r="C30" s="132"/>
      <c r="D30" s="144"/>
      <c r="E30" s="145"/>
      <c r="F30" s="83"/>
      <c r="G30" s="83"/>
      <c r="H30" s="83"/>
      <c r="I30" s="85"/>
      <c r="J30" s="85"/>
      <c r="K30" s="83"/>
      <c r="L30" s="83"/>
      <c r="M30" s="83"/>
      <c r="N30" s="83"/>
      <c r="O30" s="83"/>
      <c r="P30" s="85"/>
      <c r="Q30" s="85"/>
      <c r="R30" s="83"/>
      <c r="S30" s="83"/>
      <c r="T30" s="83"/>
      <c r="U30" s="83"/>
      <c r="V30" s="83"/>
      <c r="W30" s="85"/>
      <c r="X30" s="85"/>
      <c r="Y30" s="83"/>
      <c r="Z30" s="83"/>
      <c r="AA30" s="83"/>
      <c r="AB30" s="83"/>
      <c r="AC30" s="83"/>
      <c r="AD30" s="85"/>
      <c r="AE30" s="85"/>
      <c r="AF30" s="83"/>
      <c r="AG30" s="83"/>
      <c r="AH30" s="85"/>
      <c r="AI30" s="86"/>
      <c r="AJ30" s="87"/>
      <c r="AK30" s="30"/>
      <c r="AL30" s="30"/>
    </row>
    <row r="31" spans="2:38" ht="12" customHeight="1" thickBot="1">
      <c r="B31" s="130"/>
      <c r="C31" s="134"/>
      <c r="D31" s="146"/>
      <c r="E31" s="147"/>
      <c r="F31" s="97"/>
      <c r="G31" s="97"/>
      <c r="H31" s="97"/>
      <c r="I31" s="98"/>
      <c r="J31" s="98"/>
      <c r="K31" s="97"/>
      <c r="L31" s="97"/>
      <c r="M31" s="97"/>
      <c r="N31" s="97"/>
      <c r="O31" s="97"/>
      <c r="P31" s="98"/>
      <c r="Q31" s="98"/>
      <c r="R31" s="97"/>
      <c r="S31" s="97"/>
      <c r="T31" s="97"/>
      <c r="U31" s="97"/>
      <c r="V31" s="97"/>
      <c r="W31" s="98"/>
      <c r="X31" s="98"/>
      <c r="Y31" s="97"/>
      <c r="Z31" s="97"/>
      <c r="AA31" s="97"/>
      <c r="AB31" s="97"/>
      <c r="AC31" s="97"/>
      <c r="AD31" s="98"/>
      <c r="AE31" s="98"/>
      <c r="AF31" s="97"/>
      <c r="AG31" s="97"/>
      <c r="AH31" s="98"/>
      <c r="AI31" s="99"/>
      <c r="AJ31" s="100"/>
      <c r="AK31" s="30"/>
      <c r="AL31" s="38"/>
    </row>
    <row r="32" spans="2:38" ht="195" customHeight="1" thickBot="1">
      <c r="B32" s="124" t="s">
        <v>51</v>
      </c>
      <c r="C32" s="125"/>
      <c r="D32" s="125"/>
      <c r="E32" s="125"/>
      <c r="F32" s="41"/>
      <c r="G32" s="44" t="s">
        <v>62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2"/>
      <c r="AJ32" s="43"/>
      <c r="AK32" s="36"/>
      <c r="AL32" s="36"/>
    </row>
    <row r="33" spans="2:4" ht="15" customHeight="1">
      <c r="B33" s="39" t="s">
        <v>37</v>
      </c>
      <c r="D33" s="9" t="s">
        <v>38</v>
      </c>
    </row>
    <row r="34" spans="2:4" ht="15" customHeight="1">
      <c r="D34" s="9" t="s">
        <v>44</v>
      </c>
    </row>
    <row r="35" spans="2:4" ht="15" customHeight="1">
      <c r="D35" s="9" t="s">
        <v>45</v>
      </c>
    </row>
    <row r="36" spans="2:4" ht="15" customHeight="1">
      <c r="D36" s="9" t="s">
        <v>39</v>
      </c>
    </row>
    <row r="37" spans="2:4" ht="15" customHeight="1">
      <c r="D37" s="9" t="s">
        <v>40</v>
      </c>
    </row>
    <row r="38" spans="2:4" ht="15" customHeight="1"/>
    <row r="39" spans="2:4" ht="15" customHeight="1"/>
    <row r="40" spans="2:4" ht="15" customHeight="1"/>
    <row r="41" spans="2:4" ht="15" customHeight="1"/>
    <row r="42" spans="2:4" ht="15" customHeight="1"/>
    <row r="43" spans="2:4" ht="15" customHeight="1"/>
  </sheetData>
  <mergeCells count="43">
    <mergeCell ref="AD6:AE7"/>
    <mergeCell ref="B7:E7"/>
    <mergeCell ref="F7:K7"/>
    <mergeCell ref="L7:Q7"/>
    <mergeCell ref="B4:E4"/>
    <mergeCell ref="F4:Q4"/>
    <mergeCell ref="V4:Z5"/>
    <mergeCell ref="AA4:AC5"/>
    <mergeCell ref="AD4:AE5"/>
    <mergeCell ref="B5:E5"/>
    <mergeCell ref="F5:K5"/>
    <mergeCell ref="L5:Q5"/>
    <mergeCell ref="B6:E6"/>
    <mergeCell ref="F6:K6"/>
    <mergeCell ref="L6:Q6"/>
    <mergeCell ref="V6:Z7"/>
    <mergeCell ref="AA6:AC7"/>
    <mergeCell ref="F8:K8"/>
    <mergeCell ref="B9:B12"/>
    <mergeCell ref="C9:E9"/>
    <mergeCell ref="C10:E10"/>
    <mergeCell ref="C11:E11"/>
    <mergeCell ref="C12:E12"/>
    <mergeCell ref="D13:E13"/>
    <mergeCell ref="B14:B16"/>
    <mergeCell ref="C14:C16"/>
    <mergeCell ref="D14:E16"/>
    <mergeCell ref="B17:B19"/>
    <mergeCell ref="C17:C19"/>
    <mergeCell ref="D17:E19"/>
    <mergeCell ref="B20:B22"/>
    <mergeCell ref="C20:C22"/>
    <mergeCell ref="D20:E22"/>
    <mergeCell ref="B23:B25"/>
    <mergeCell ref="C23:C25"/>
    <mergeCell ref="D23:E25"/>
    <mergeCell ref="B32:E32"/>
    <mergeCell ref="B26:B28"/>
    <mergeCell ref="C26:C28"/>
    <mergeCell ref="D26:E28"/>
    <mergeCell ref="B29:B31"/>
    <mergeCell ref="C29:C31"/>
    <mergeCell ref="D29:E31"/>
  </mergeCells>
  <phoneticPr fontId="2"/>
  <conditionalFormatting sqref="F10:AG10 F11">
    <cfRule type="containsText" dxfId="10" priority="9" operator="containsText" text="土">
      <formula>NOT(ISERROR(SEARCH("土",F10)))</formula>
    </cfRule>
    <cfRule type="containsText" dxfId="9" priority="10" operator="containsText" text="日">
      <formula>NOT(ISERROR(SEARCH("日",F10)))</formula>
    </cfRule>
  </conditionalFormatting>
  <conditionalFormatting sqref="F9:G9">
    <cfRule type="cellIs" dxfId="8" priority="11" operator="equal">
      <formula>$F$8</formula>
    </cfRule>
  </conditionalFormatting>
  <conditionalFormatting sqref="H10">
    <cfRule type="cellIs" dxfId="7" priority="8" operator="equal">
      <formula>"祝"</formula>
    </cfRule>
  </conditionalFormatting>
  <conditionalFormatting sqref="AH10:AJ10">
    <cfRule type="containsText" dxfId="6" priority="5" operator="containsText" text="土">
      <formula>NOT(ISERROR(SEARCH("土",AH10)))</formula>
    </cfRule>
    <cfRule type="containsText" dxfId="5" priority="6" operator="containsText" text="日">
      <formula>NOT(ISERROR(SEARCH("日",AH10)))</formula>
    </cfRule>
  </conditionalFormatting>
  <conditionalFormatting sqref="AJ9">
    <cfRule type="cellIs" dxfId="4" priority="7" operator="equal">
      <formula>$F$8</formula>
    </cfRule>
  </conditionalFormatting>
  <conditionalFormatting sqref="AJ11">
    <cfRule type="containsText" dxfId="3" priority="3" operator="containsText" text="土">
      <formula>NOT(ISERROR(SEARCH("土",AJ11)))</formula>
    </cfRule>
    <cfRule type="containsText" dxfId="2" priority="4" operator="containsText" text="日">
      <formula>NOT(ISERROR(SEARCH("日",AJ11)))</formula>
    </cfRule>
  </conditionalFormatting>
  <conditionalFormatting sqref="H9:AI9">
    <cfRule type="cellIs" dxfId="1" priority="2" operator="equal">
      <formula>$F$8</formula>
    </cfRule>
  </conditionalFormatting>
  <conditionalFormatting sqref="F11:AJ11">
    <cfRule type="containsText" dxfId="0" priority="1" operator="containsText" text="祝">
      <formula>NOT(ISERROR(SEARCH("祝",F11)))</formula>
    </cfRule>
  </conditionalFormatting>
  <dataValidations count="1">
    <dataValidation type="list" allowBlank="1" showInputMessage="1" showErrorMessage="1" sqref="AI13:AK13">
      <formula1>"　,夏休,冬休,製作"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rowBreaks count="1" manualBreakCount="1">
    <brk id="43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祝日</vt:lpstr>
      <vt:lpstr>様式３</vt:lpstr>
      <vt:lpstr>様式３ (サンプル)</vt:lpstr>
      <vt:lpstr>様式３!Print_Area</vt:lpstr>
      <vt:lpstr>'様式３ (サンプル)'!Print_Area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藤元　武</dc:creator>
  <cp:lastModifiedBy>松浦　芳展</cp:lastModifiedBy>
  <cp:lastPrinted>2020-03-04T02:40:12Z</cp:lastPrinted>
  <dcterms:created xsi:type="dcterms:W3CDTF">2020-01-21T04:41:37Z</dcterms:created>
  <dcterms:modified xsi:type="dcterms:W3CDTF">2020-04-02T10:44:31Z</dcterms:modified>
</cp:coreProperties>
</file>